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A979B328-0D70-4568-90F1-ABCED9E686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Условия предзаказ" sheetId="2" r:id="rId1"/>
    <sheet name="Прайс лист ELTRECO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2" i="1" l="1"/>
  <c r="E82" i="1" s="1"/>
  <c r="I82" i="1" s="1"/>
  <c r="F83" i="1"/>
  <c r="E83" i="1" s="1"/>
  <c r="I83" i="1" s="1"/>
  <c r="F84" i="1"/>
  <c r="E84" i="1" s="1"/>
  <c r="I84" i="1" s="1"/>
  <c r="F85" i="1"/>
  <c r="E85" i="1" s="1"/>
  <c r="I85" i="1" s="1"/>
  <c r="F86" i="1"/>
  <c r="E86" i="1" s="1"/>
  <c r="I86" i="1" s="1"/>
  <c r="F87" i="1"/>
  <c r="E87" i="1" s="1"/>
  <c r="I87" i="1" s="1"/>
  <c r="F6" i="1"/>
  <c r="E6" i="1" s="1"/>
  <c r="I6" i="1" s="1"/>
  <c r="F7" i="1"/>
  <c r="E7" i="1" s="1"/>
  <c r="I7" i="1" s="1"/>
  <c r="F8" i="1"/>
  <c r="E8" i="1" s="1"/>
  <c r="I8" i="1" s="1"/>
  <c r="F9" i="1"/>
  <c r="E9" i="1" s="1"/>
  <c r="I9" i="1" s="1"/>
  <c r="F10" i="1"/>
  <c r="E10" i="1" s="1"/>
  <c r="I10" i="1" s="1"/>
  <c r="F11" i="1"/>
  <c r="E11" i="1" s="1"/>
  <c r="I11" i="1" s="1"/>
  <c r="F12" i="1"/>
  <c r="E12" i="1" s="1"/>
  <c r="I12" i="1" s="1"/>
  <c r="F13" i="1"/>
  <c r="E13" i="1" s="1"/>
  <c r="I13" i="1" s="1"/>
  <c r="F14" i="1"/>
  <c r="E14" i="1" s="1"/>
  <c r="I14" i="1" s="1"/>
  <c r="F15" i="1"/>
  <c r="E15" i="1" s="1"/>
  <c r="I15" i="1" s="1"/>
  <c r="F16" i="1"/>
  <c r="E16" i="1" s="1"/>
  <c r="I16" i="1" s="1"/>
  <c r="F17" i="1"/>
  <c r="E17" i="1" s="1"/>
  <c r="I17" i="1" s="1"/>
  <c r="F18" i="1"/>
  <c r="E18" i="1" s="1"/>
  <c r="I18" i="1" s="1"/>
  <c r="F19" i="1"/>
  <c r="E19" i="1" s="1"/>
  <c r="I19" i="1" s="1"/>
  <c r="F20" i="1"/>
  <c r="E20" i="1" s="1"/>
  <c r="I20" i="1" s="1"/>
  <c r="F21" i="1"/>
  <c r="E21" i="1" s="1"/>
  <c r="I21" i="1" s="1"/>
  <c r="F22" i="1"/>
  <c r="E22" i="1" s="1"/>
  <c r="I22" i="1" s="1"/>
  <c r="F23" i="1"/>
  <c r="E23" i="1" s="1"/>
  <c r="I23" i="1" s="1"/>
  <c r="F24" i="1"/>
  <c r="E24" i="1" s="1"/>
  <c r="I24" i="1" s="1"/>
  <c r="F25" i="1"/>
  <c r="E25" i="1" s="1"/>
  <c r="I25" i="1" s="1"/>
  <c r="F26" i="1"/>
  <c r="E26" i="1" s="1"/>
  <c r="I26" i="1" s="1"/>
  <c r="F27" i="1"/>
  <c r="E27" i="1" s="1"/>
  <c r="I27" i="1" s="1"/>
  <c r="F28" i="1"/>
  <c r="E28" i="1" s="1"/>
  <c r="I28" i="1" s="1"/>
  <c r="F29" i="1"/>
  <c r="E29" i="1" s="1"/>
  <c r="I29" i="1" s="1"/>
  <c r="F30" i="1"/>
  <c r="E30" i="1" s="1"/>
  <c r="I30" i="1" s="1"/>
  <c r="F31" i="1"/>
  <c r="E31" i="1" s="1"/>
  <c r="I31" i="1" s="1"/>
  <c r="F32" i="1"/>
  <c r="E32" i="1" s="1"/>
  <c r="I32" i="1" s="1"/>
  <c r="F33" i="1"/>
  <c r="E33" i="1" s="1"/>
  <c r="I33" i="1" s="1"/>
  <c r="F34" i="1"/>
  <c r="E34" i="1" s="1"/>
  <c r="I34" i="1" s="1"/>
  <c r="F35" i="1"/>
  <c r="E35" i="1" s="1"/>
  <c r="I35" i="1" s="1"/>
  <c r="F36" i="1"/>
  <c r="E36" i="1" s="1"/>
  <c r="I36" i="1" s="1"/>
  <c r="F37" i="1"/>
  <c r="E37" i="1" s="1"/>
  <c r="I37" i="1" s="1"/>
  <c r="F38" i="1"/>
  <c r="E38" i="1" s="1"/>
  <c r="I38" i="1" s="1"/>
  <c r="F39" i="1"/>
  <c r="E39" i="1" s="1"/>
  <c r="I39" i="1" s="1"/>
  <c r="F40" i="1"/>
  <c r="E40" i="1" s="1"/>
  <c r="I40" i="1" s="1"/>
  <c r="F41" i="1"/>
  <c r="E41" i="1" s="1"/>
  <c r="I41" i="1" s="1"/>
  <c r="F42" i="1"/>
  <c r="E42" i="1" s="1"/>
  <c r="I42" i="1" s="1"/>
  <c r="F43" i="1"/>
  <c r="E43" i="1" s="1"/>
  <c r="I43" i="1" s="1"/>
  <c r="F44" i="1"/>
  <c r="E44" i="1" s="1"/>
  <c r="I44" i="1" s="1"/>
  <c r="F45" i="1"/>
  <c r="E45" i="1" s="1"/>
  <c r="I45" i="1" s="1"/>
  <c r="F46" i="1"/>
  <c r="E46" i="1" s="1"/>
  <c r="I46" i="1" s="1"/>
  <c r="F47" i="1"/>
  <c r="E47" i="1" s="1"/>
  <c r="I47" i="1" s="1"/>
  <c r="F48" i="1"/>
  <c r="E48" i="1" s="1"/>
  <c r="I48" i="1" s="1"/>
  <c r="F49" i="1"/>
  <c r="E49" i="1" s="1"/>
  <c r="I49" i="1" s="1"/>
  <c r="F50" i="1"/>
  <c r="E50" i="1" s="1"/>
  <c r="I50" i="1" s="1"/>
  <c r="F51" i="1"/>
  <c r="E51" i="1" s="1"/>
  <c r="I51" i="1" s="1"/>
  <c r="F52" i="1"/>
  <c r="E52" i="1" s="1"/>
  <c r="I52" i="1" s="1"/>
  <c r="F53" i="1"/>
  <c r="E53" i="1" s="1"/>
  <c r="I53" i="1" s="1"/>
  <c r="F54" i="1"/>
  <c r="E54" i="1" s="1"/>
  <c r="I54" i="1" s="1"/>
  <c r="F55" i="1"/>
  <c r="E55" i="1" s="1"/>
  <c r="I55" i="1" s="1"/>
  <c r="F56" i="1"/>
  <c r="E56" i="1" s="1"/>
  <c r="I56" i="1" s="1"/>
  <c r="F57" i="1"/>
  <c r="E57" i="1" s="1"/>
  <c r="I57" i="1" s="1"/>
  <c r="F58" i="1"/>
  <c r="E58" i="1" s="1"/>
  <c r="I58" i="1" s="1"/>
  <c r="F59" i="1"/>
  <c r="E59" i="1" s="1"/>
  <c r="I59" i="1" s="1"/>
  <c r="F60" i="1"/>
  <c r="E60" i="1" s="1"/>
  <c r="I60" i="1" s="1"/>
  <c r="F61" i="1"/>
  <c r="E61" i="1" s="1"/>
  <c r="I61" i="1" s="1"/>
  <c r="F62" i="1"/>
  <c r="E62" i="1" s="1"/>
  <c r="I62" i="1" s="1"/>
  <c r="F63" i="1"/>
  <c r="E63" i="1" s="1"/>
  <c r="I63" i="1" s="1"/>
  <c r="F64" i="1"/>
  <c r="E64" i="1" s="1"/>
  <c r="I64" i="1" s="1"/>
  <c r="F65" i="1"/>
  <c r="E65" i="1" s="1"/>
  <c r="I65" i="1" s="1"/>
  <c r="F66" i="1"/>
  <c r="E66" i="1" s="1"/>
  <c r="I66" i="1" s="1"/>
  <c r="F67" i="1"/>
  <c r="E67" i="1" s="1"/>
  <c r="I67" i="1" s="1"/>
  <c r="F68" i="1"/>
  <c r="E68" i="1" s="1"/>
  <c r="I68" i="1" s="1"/>
  <c r="F69" i="1"/>
  <c r="E69" i="1" s="1"/>
  <c r="I69" i="1" s="1"/>
  <c r="F70" i="1"/>
  <c r="E70" i="1" s="1"/>
  <c r="I70" i="1" s="1"/>
  <c r="F71" i="1"/>
  <c r="E71" i="1" s="1"/>
  <c r="I71" i="1" s="1"/>
  <c r="F72" i="1"/>
  <c r="E72" i="1" s="1"/>
  <c r="I72" i="1" s="1"/>
  <c r="F73" i="1"/>
  <c r="E73" i="1" s="1"/>
  <c r="I73" i="1" s="1"/>
  <c r="F74" i="1"/>
  <c r="E74" i="1" s="1"/>
  <c r="I74" i="1" s="1"/>
  <c r="F75" i="1"/>
  <c r="E75" i="1" s="1"/>
  <c r="I75" i="1" s="1"/>
  <c r="F76" i="1"/>
  <c r="E76" i="1" s="1"/>
  <c r="I76" i="1" s="1"/>
  <c r="F77" i="1"/>
  <c r="E77" i="1" s="1"/>
  <c r="I77" i="1" s="1"/>
  <c r="F79" i="1"/>
  <c r="E79" i="1" s="1"/>
  <c r="I79" i="1" s="1"/>
  <c r="F80" i="1"/>
  <c r="E80" i="1" s="1"/>
  <c r="I80" i="1" s="1"/>
  <c r="F81" i="1"/>
  <c r="E81" i="1" s="1"/>
  <c r="F78" i="1" l="1"/>
  <c r="E78" i="1" s="1"/>
  <c r="I78" i="1" s="1"/>
  <c r="I81" i="1" l="1"/>
  <c r="I4" i="1" s="1"/>
</calcChain>
</file>

<file path=xl/sharedStrings.xml><?xml version="1.0" encoding="utf-8"?>
<sst xmlns="http://schemas.openxmlformats.org/spreadsheetml/2006/main" count="355" uniqueCount="105">
  <si>
    <t>№</t>
  </si>
  <si>
    <t>Цвет</t>
  </si>
  <si>
    <t>Электровелосипед Eltreco Flex</t>
  </si>
  <si>
    <t>Электровелосипед Eltreco Flex UP</t>
  </si>
  <si>
    <t>Электровелосипед Eltreco Flex 3.0</t>
  </si>
  <si>
    <t>Электровелосипед  Eltreco Moon</t>
  </si>
  <si>
    <t xml:space="preserve">Электровелосипед Eltreco Ultra MAX </t>
  </si>
  <si>
    <t>Электровелосипед Eltreco Ultra MAX PRO</t>
  </si>
  <si>
    <t>Электровелосипед Eltreco Ultra MAX GT</t>
  </si>
  <si>
    <t>Электровелосипед  Eltreco XT 600</t>
  </si>
  <si>
    <t xml:space="preserve">Электровелосипед  Eltreco XT 800 </t>
  </si>
  <si>
    <t xml:space="preserve">Электровелосипед  Eltreco XT 850 </t>
  </si>
  <si>
    <t>Электровелосипед  Eltreco XT 600 Pro</t>
  </si>
  <si>
    <t>Электровелосипед  Eltreco XT 850 Pro</t>
  </si>
  <si>
    <t>Электровелосипед Eltreco CYBER</t>
  </si>
  <si>
    <t xml:space="preserve">Трицикл Eltreco Porter Fat 500 </t>
  </si>
  <si>
    <t>Трицикл Eltreco Porter Fat 700</t>
  </si>
  <si>
    <t>Электровелосипед Eltreco White 26"</t>
  </si>
  <si>
    <t>Электровелосипед Eltreco Grand</t>
  </si>
  <si>
    <t>Электровелосипед Eltreco WALTER</t>
  </si>
  <si>
    <t>Изменение в моделях</t>
  </si>
  <si>
    <t>НОВАЯ Модель</t>
  </si>
  <si>
    <t>ВЕЛОГИБРИДЫ</t>
  </si>
  <si>
    <t>хаки</t>
  </si>
  <si>
    <t>Ваш заказ</t>
  </si>
  <si>
    <t xml:space="preserve">Сумма предзаказа
</t>
  </si>
  <si>
    <t>черный матовый</t>
  </si>
  <si>
    <t>красный глянец</t>
  </si>
  <si>
    <t>синий матовый</t>
  </si>
  <si>
    <t>Электровелосипед Eltreco HYDRA</t>
  </si>
  <si>
    <t>Электровелосипед Eltreco Typhon</t>
  </si>
  <si>
    <t>Электровелосипед Eltreco Verona</t>
  </si>
  <si>
    <t>синий глянцевый</t>
  </si>
  <si>
    <t>Электровелосипед Eltreco Velaro</t>
  </si>
  <si>
    <t>Электровелосипед Eltreco Newt</t>
  </si>
  <si>
    <t>электромотор Ananda R201, 350Вт; Контроллер Ananda, тормозная система Logan</t>
  </si>
  <si>
    <t>электромотор Ananda R520, 500Вт; Контроллер Ananda, аккумулятор 48В 12,8Ач LG; тормозная система Logan</t>
  </si>
  <si>
    <t>электромотор Ananda R520, 500Вт; Контроллер Ananda, аккумулятор 36В 12,8Ач LG; тормозная система Logan</t>
  </si>
  <si>
    <t>электромотор Ananda R520, 500Вт; Контроллер Ananda, аккумулятор 36В 14Ач LG; тормозная система Logan</t>
  </si>
  <si>
    <t>электромотор Ananda R201, 350Вт; Контроллер Ananda, аккумулятор 36В 10,4Ач</t>
  </si>
  <si>
    <t>электромотор Ananda R201, 350Вт; Контроллер Ananda, аккумулятор 36В 7,8Ач; тормозная система Logan</t>
  </si>
  <si>
    <t>электромотор Ananda R201, 350Вт; Контроллер Ananda, аккумулятор 36В 12,8Ач</t>
  </si>
  <si>
    <t>электромотор Ananda R530, 500Вт; Контроллер Ananda, аккумулятор 48В 13Ач; тормозная система Logan</t>
  </si>
  <si>
    <t>Электровелосипед Eltreco BigCat GT</t>
  </si>
  <si>
    <t xml:space="preserve">серебристый </t>
  </si>
  <si>
    <t>темно-золотой</t>
  </si>
  <si>
    <t xml:space="preserve">белый </t>
  </si>
  <si>
    <t xml:space="preserve">зеленый </t>
  </si>
  <si>
    <t>Центральный электромотор 500W, аккумулятор 48В 14Ач LG</t>
  </si>
  <si>
    <t>Электровелосипед Eltreco Tundra</t>
  </si>
  <si>
    <t>Электровелосипед Benelli City Classica 26</t>
  </si>
  <si>
    <t>Электровелосипед Benelli City Classica Café 24</t>
  </si>
  <si>
    <t>Электровелосипед Benelli E-MTB Alpan 27.5</t>
  </si>
  <si>
    <t>черно-красный</t>
  </si>
  <si>
    <t>бело-зеленый</t>
  </si>
  <si>
    <t>желтый</t>
  </si>
  <si>
    <t>Предзаказная кампания Eltreco 2027 года</t>
  </si>
  <si>
    <t>Уважаемые партнёры!</t>
  </si>
  <si>
    <t xml:space="preserve">Компания Eltreco объявляет старт предзаказной кампании на 2027 год. Обращаем ваше внимание на то, что участие в предзаказе даёт ряд очевидных преимуществ и гарантирует получение техники в числе первых, на самых выгодных условиях. </t>
  </si>
  <si>
    <t>Условия предзаказа:</t>
  </si>
  <si>
    <t>2. Минимальная сумма заказа 400 000 р.</t>
  </si>
  <si>
    <t>3. Заказ делается помодельно, по цветам, по количеству</t>
  </si>
  <si>
    <t>4. Поступление февраль - март 2027 г.</t>
  </si>
  <si>
    <t>5. Вывоз заказанного товара со склада поставщика должен быть осуществлён в течение 10 дней после поступления товаров на склад поставщика. С 11 дня  хранение заказа на складе поставщика - ПЛАТНОЕ.</t>
  </si>
  <si>
    <t>Порядок расчётов:</t>
  </si>
  <si>
    <t>7. Доплата оставшихся 70% необходимо сделать до 15.12.2026 г.</t>
  </si>
  <si>
    <t>8. При оплате предзаказа 100%, в дальнейшем, при изменении курса $, доплата не потребуется.</t>
  </si>
  <si>
    <t>9.3. При отказе от доплаты либо её непоступлении в установленный срок клиент вправе получить товар только в пределах долларового эквивалента фактически внесённой предоплаты, зафиксированного в соответствии с п. 9.2. Количество товара определяется по предзаказным ценам; неполные единицы товара округляются в меньшую сторону, ассортимент согласовывается с учётом фактического наличия.</t>
  </si>
  <si>
    <t>11. Количество товара ограничено.</t>
  </si>
  <si>
    <t>12. РРЦ соответствует покупательскому спросу сезона 2027 г.</t>
  </si>
  <si>
    <t>13. Весь товар имеет маркировку «Честный знак» и официально ввезён в Российскую Федерацию.</t>
  </si>
  <si>
    <t>14. Ваша наценка от цены предзаказа до РРЦ составляет 43%.</t>
  </si>
  <si>
    <t>ПРЕДЗАКАЗ</t>
  </si>
  <si>
    <t>ОПТ</t>
  </si>
  <si>
    <t>РРЦ сезон 2027</t>
  </si>
  <si>
    <t>Наценка к РРЦ сезон 2027</t>
  </si>
  <si>
    <t>электромотор Ananda R520, 500Вт; Контроллер Ananda, аккумулятор 48В 14Ач LG; тормозная система Logan</t>
  </si>
  <si>
    <t>электромотор Ananda M60, 250Вт; Контроллер Ananda, аккумулятор 48В 14Ач LG</t>
  </si>
  <si>
    <t>Новинка 2027</t>
  </si>
  <si>
    <t>электромотор Ananda R201, 350Вт; Контроллер Ananda, аккумулятор 36В 7,8Ач Lishen</t>
  </si>
  <si>
    <t>электромотор Ananda R520, 500Вт; Контроллер Ananda, аккумулятор 48В 13Ач Lishen</t>
  </si>
  <si>
    <t>электромотор Ananda R520, 500Вт; Контроллер Ananda, аккумулятор 48В 13Ач; тормозная система Logan</t>
  </si>
  <si>
    <t>электромотор Ananda R530, 500Вт; Контроллер Ananda, аккумулятор 48В 12.8Ач; тормозная система LG</t>
  </si>
  <si>
    <t>электромотор Ananda R530, 750Вт; Контроллер Ananda, аккумулятор 48В 14Ач LG; тормозная система Logan</t>
  </si>
  <si>
    <t>1. Прием заказов с 18.08.2026 г. по 18.09.2026 г. из учета планируемового нами поступления</t>
  </si>
  <si>
    <t>Предзаказной прайс лист на сезон 2027</t>
  </si>
  <si>
    <t>Назначение</t>
  </si>
  <si>
    <t>Горная серия, Hardtail 27.5"</t>
  </si>
  <si>
    <t>Горная серия, Full Suspension 27.5"</t>
  </si>
  <si>
    <t>Горная серия, Hardtail 29"</t>
  </si>
  <si>
    <t>Горная серия, Hardtail с кареточным мотором 29"</t>
  </si>
  <si>
    <t>Городская серия, складные 20"</t>
  </si>
  <si>
    <t>Городская серия 26"</t>
  </si>
  <si>
    <t>Городская серия, 700С</t>
  </si>
  <si>
    <t>Фэтбайк, складные 20"*4.0</t>
  </si>
  <si>
    <t>Фэтбайк 26"*4.0</t>
  </si>
  <si>
    <t>Городская серия 24"</t>
  </si>
  <si>
    <t>Городская серия 27,5"</t>
  </si>
  <si>
    <t>Трёхколёсные 20"*3.0</t>
  </si>
  <si>
    <t>9. Все платежи вносятся в рублях. При курсе доллара США до 88 рублей включительно применяется цена, указанная в прайс-листе.</t>
  </si>
  <si>
    <t>10. Курсовую разницу при курсе до 88 рублей за доллар США включительно компания Eltreco принимает на себя.</t>
  </si>
  <si>
    <t>9.1. Если клиент письменно отказался от внесения доплаты либо не внёс оставшиеся 70% стоимости заказа до 15.12.2026 г., неоплаченная часть предзаказа автоматически аннулируется и может быть реализована Поставщиком другим покупателям. Отгрузка будет на сумму оплаченную покпателем.</t>
  </si>
  <si>
    <t>9.2. Долларовый эквивалент каждого фактически поступившего платежа фиксируется по курсу, действующему на дату зачисления денежных средств на расчётный счёт Поставщика. Курс по уже внесённой предоплате не пересчитывается.</t>
  </si>
  <si>
    <t>6. Минимальная предоплата: 30% от общей стоимости заказанного товара. Срок внесения предоплаты не позднее 18.09.2026г.</t>
  </si>
  <si>
    <t>При курсе доллара США свыше 88 рублей рублёвая сумма платежа рассчитывается по курсу USD/RUB,  Предоплата производятся в рублях РФ с учетом официального курса доллар США Центрального Банка РФ (https://cbr.ru/currency_base/daily/), на дату фактического зачисления денежных средств на расчётный счёт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</si>
</sst>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#,##0.00\ &quot;₽&quot;;\-#,##0.00\ &quot;₽&quot;"/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  <numFmt numFmtId="166" formatCode="_-* #,##0.00_р_._-;\-* #,##0.00_р_._-;_-* &quot;-&quot;??_р_._-;_-@_-"/>
    <numFmt numFmtId="167" formatCode="0.0"/>
    <numFmt numFmtId="168" formatCode="_-* #,##0\ _₽_-;\-* #,##0\ _₽_-;_-* &quot;-&quot;\ _₽_-;_-@_-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1"/>
      <color indexed="8"/>
      <name val="Calibri"/>
      <family val="2"/>
      <charset val="204"/>
    </font>
    <font>
      <sz val="10"/>
      <name val="Arial"/>
      <family val="2"/>
      <charset val="177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scheme val="minor"/>
    </font>
    <font>
      <b/>
      <sz val="16"/>
      <color theme="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4" fillId="0" borderId="0"/>
    <xf numFmtId="0" fontId="9" fillId="0" borderId="0"/>
    <xf numFmtId="166" fontId="4" fillId="0" borderId="0" applyFont="0" applyFill="0" applyBorder="0" applyAlignment="0" applyProtection="0"/>
    <xf numFmtId="0" fontId="8" fillId="0" borderId="0"/>
    <xf numFmtId="0" fontId="10" fillId="0" borderId="0"/>
    <xf numFmtId="0" fontId="9" fillId="0" borderId="0"/>
    <xf numFmtId="0" fontId="10" fillId="0" borderId="0"/>
    <xf numFmtId="0" fontId="11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5" applyNumberFormat="0" applyAlignment="0" applyProtection="0"/>
    <xf numFmtId="0" fontId="15" fillId="22" borderId="6" applyNumberFormat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5" applyNumberFormat="0" applyAlignment="0" applyProtection="0"/>
    <xf numFmtId="0" fontId="22" fillId="0" borderId="10" applyNumberFormat="0" applyFill="0" applyAlignment="0" applyProtection="0"/>
    <xf numFmtId="0" fontId="23" fillId="23" borderId="0" applyNumberFormat="0" applyBorder="0" applyAlignment="0" applyProtection="0"/>
    <xf numFmtId="0" fontId="10" fillId="24" borderId="11" applyNumberFormat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1" xfId="0" applyBorder="1" applyProtection="1">
      <protection locked="0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167" fontId="6" fillId="0" borderId="14" xfId="0" applyNumberFormat="1" applyFont="1" applyBorder="1" applyAlignment="1">
      <alignment vertical="center" wrapText="1"/>
    </xf>
    <xf numFmtId="167" fontId="6" fillId="0" borderId="15" xfId="0" applyNumberFormat="1" applyFont="1" applyBorder="1" applyAlignment="1">
      <alignment vertical="center" wrapText="1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 applyProtection="1">
      <alignment horizontal="center" vertical="center"/>
      <protection locked="0"/>
    </xf>
    <xf numFmtId="0" fontId="28" fillId="0" borderId="1" xfId="52" applyNumberFormat="1" applyFont="1" applyFill="1" applyBorder="1" applyAlignment="1">
      <alignment horizontal="left" vertical="center" wrapText="1"/>
    </xf>
    <xf numFmtId="0" fontId="2" fillId="0" borderId="1" xfId="51" applyNumberFormat="1" applyFont="1" applyFill="1" applyBorder="1" applyAlignment="1">
      <alignment horizontal="left" vertical="center" wrapText="1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1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wrapText="1"/>
    </xf>
    <xf numFmtId="0" fontId="34" fillId="0" borderId="0" xfId="0" applyFont="1" applyAlignment="1">
      <alignment horizontal="justify" wrapText="1"/>
    </xf>
    <xf numFmtId="0" fontId="35" fillId="0" borderId="0" xfId="0" applyFont="1" applyAlignment="1">
      <alignment horizontal="justify" wrapText="1"/>
    </xf>
    <xf numFmtId="0" fontId="35" fillId="0" borderId="0" xfId="51" applyFont="1"/>
    <xf numFmtId="0" fontId="35" fillId="0" borderId="0" xfId="51" applyFont="1" applyAlignment="1">
      <alignment wrapText="1"/>
    </xf>
    <xf numFmtId="0" fontId="36" fillId="0" borderId="0" xfId="0" applyFont="1"/>
    <xf numFmtId="0" fontId="35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7" fontId="31" fillId="0" borderId="3" xfId="53" applyNumberFormat="1" applyFont="1" applyFill="1" applyBorder="1" applyAlignment="1">
      <alignment vertical="center"/>
    </xf>
    <xf numFmtId="1" fontId="28" fillId="25" borderId="1" xfId="52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64" fontId="31" fillId="0" borderId="1" xfId="52" applyNumberFormat="1" applyFont="1" applyFill="1" applyBorder="1" applyAlignment="1">
      <alignment horizontal="left" vertical="center" wrapText="1"/>
    </xf>
    <xf numFmtId="0" fontId="5" fillId="0" borderId="1" xfId="51" applyFont="1" applyFill="1" applyBorder="1" applyAlignment="1">
      <alignment horizontal="left" vertical="center" wrapText="1"/>
    </xf>
    <xf numFmtId="0" fontId="5" fillId="0" borderId="4" xfId="51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5" fontId="29" fillId="25" borderId="1" xfId="52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 applyProtection="1">
      <alignment horizontal="center" vertical="center" wrapText="1"/>
      <protection locked="0"/>
    </xf>
    <xf numFmtId="7" fontId="28" fillId="25" borderId="1" xfId="52" applyNumberFormat="1" applyFont="1" applyFill="1" applyBorder="1" applyAlignment="1">
      <alignment horizontal="center" vertical="center"/>
    </xf>
    <xf numFmtId="0" fontId="32" fillId="0" borderId="1" xfId="51" applyFont="1" applyBorder="1" applyAlignment="1">
      <alignment vertical="center"/>
    </xf>
    <xf numFmtId="0" fontId="32" fillId="0" borderId="1" xfId="0" applyFont="1" applyBorder="1" applyAlignment="1" applyProtection="1">
      <alignment vertical="center"/>
      <protection locked="0"/>
    </xf>
    <xf numFmtId="0" fontId="37" fillId="0" borderId="0" xfId="60"/>
    <xf numFmtId="0" fontId="39" fillId="0" borderId="1" xfId="51" applyFont="1" applyBorder="1" applyAlignment="1">
      <alignment vertical="center"/>
    </xf>
    <xf numFmtId="9" fontId="40" fillId="26" borderId="3" xfId="0" applyNumberFormat="1" applyFont="1" applyFill="1" applyBorder="1" applyAlignment="1">
      <alignment horizontal="center" vertical="center" wrapText="1"/>
    </xf>
    <xf numFmtId="9" fontId="40" fillId="26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8" fontId="5" fillId="0" borderId="1" xfId="0" applyNumberFormat="1" applyFont="1" applyBorder="1" applyAlignment="1">
      <alignment horizontal="center" vertical="center" wrapText="1"/>
    </xf>
    <xf numFmtId="0" fontId="38" fillId="0" borderId="16" xfId="0" applyFont="1" applyBorder="1" applyAlignment="1">
      <alignment horizontal="left" vertical="center" indent="2"/>
    </xf>
    <xf numFmtId="0" fontId="38" fillId="0" borderId="17" xfId="0" applyFont="1" applyBorder="1" applyAlignment="1">
      <alignment horizontal="left" vertical="center" indent="2"/>
    </xf>
    <xf numFmtId="0" fontId="38" fillId="0" borderId="18" xfId="0" applyFont="1" applyBorder="1" applyAlignment="1">
      <alignment horizontal="left" vertical="center" indent="2"/>
    </xf>
  </cellXfs>
  <cellStyles count="61">
    <cellStyle name="0,0_x000d__x000a_NA_x000d__x000a_" xfId="8" xr:uid="{00000000-0005-0000-0000-000000000000}"/>
    <cellStyle name="0,0_x000d__x000d_NA_x000d__x000d_" xfId="6" xr:uid="{00000000-0005-0000-0000-000001000000}"/>
    <cellStyle name="20% - Accent1" xfId="9" xr:uid="{00000000-0005-0000-0000-000002000000}"/>
    <cellStyle name="20% - Accent2" xfId="10" xr:uid="{00000000-0005-0000-0000-000003000000}"/>
    <cellStyle name="20% - Accent3" xfId="11" xr:uid="{00000000-0005-0000-0000-000004000000}"/>
    <cellStyle name="20% - Accent4" xfId="12" xr:uid="{00000000-0005-0000-0000-000005000000}"/>
    <cellStyle name="20% - Accent5" xfId="13" xr:uid="{00000000-0005-0000-0000-000006000000}"/>
    <cellStyle name="20% - Accent6" xfId="14" xr:uid="{00000000-0005-0000-0000-000007000000}"/>
    <cellStyle name="40% - Accent1" xfId="15" xr:uid="{00000000-0005-0000-0000-000008000000}"/>
    <cellStyle name="40% - Accent2" xfId="16" xr:uid="{00000000-0005-0000-0000-000009000000}"/>
    <cellStyle name="40% - Accent3" xfId="17" xr:uid="{00000000-0005-0000-0000-00000A000000}"/>
    <cellStyle name="40% - Accent4" xfId="18" xr:uid="{00000000-0005-0000-0000-00000B000000}"/>
    <cellStyle name="40% - Accent5" xfId="19" xr:uid="{00000000-0005-0000-0000-00000C000000}"/>
    <cellStyle name="40% - Accent6" xfId="20" xr:uid="{00000000-0005-0000-0000-00000D000000}"/>
    <cellStyle name="60% - Accent1" xfId="21" xr:uid="{00000000-0005-0000-0000-00000E000000}"/>
    <cellStyle name="60% - Accent2" xfId="22" xr:uid="{00000000-0005-0000-0000-00000F000000}"/>
    <cellStyle name="60% - Accent3" xfId="23" xr:uid="{00000000-0005-0000-0000-000010000000}"/>
    <cellStyle name="60% - Accent4" xfId="24" xr:uid="{00000000-0005-0000-0000-000011000000}"/>
    <cellStyle name="60% - Accent5" xfId="25" xr:uid="{00000000-0005-0000-0000-000012000000}"/>
    <cellStyle name="60% - Accent6" xfId="26" xr:uid="{00000000-0005-0000-0000-000013000000}"/>
    <cellStyle name="Accent1" xfId="27" xr:uid="{00000000-0005-0000-0000-000014000000}"/>
    <cellStyle name="Accent2" xfId="28" xr:uid="{00000000-0005-0000-0000-000015000000}"/>
    <cellStyle name="Accent3" xfId="29" xr:uid="{00000000-0005-0000-0000-000016000000}"/>
    <cellStyle name="Accent4" xfId="30" xr:uid="{00000000-0005-0000-0000-000017000000}"/>
    <cellStyle name="Accent5" xfId="31" xr:uid="{00000000-0005-0000-0000-000018000000}"/>
    <cellStyle name="Accent6" xfId="32" xr:uid="{00000000-0005-0000-0000-000019000000}"/>
    <cellStyle name="Bad" xfId="33" xr:uid="{00000000-0005-0000-0000-00001A000000}"/>
    <cellStyle name="Calculation" xfId="34" xr:uid="{00000000-0005-0000-0000-00001B000000}"/>
    <cellStyle name="Check Cell" xfId="35" xr:uid="{00000000-0005-0000-0000-00001C000000}"/>
    <cellStyle name="Excel Built-in Normal" xfId="7" xr:uid="{00000000-0005-0000-0000-00001D000000}"/>
    <cellStyle name="Explanatory Text" xfId="36" xr:uid="{00000000-0005-0000-0000-00001E000000}"/>
    <cellStyle name="Good" xfId="37" xr:uid="{00000000-0005-0000-0000-00001F000000}"/>
    <cellStyle name="Heading 1" xfId="38" xr:uid="{00000000-0005-0000-0000-000020000000}"/>
    <cellStyle name="Heading 2" xfId="39" xr:uid="{00000000-0005-0000-0000-000021000000}"/>
    <cellStyle name="Heading 3" xfId="40" xr:uid="{00000000-0005-0000-0000-000022000000}"/>
    <cellStyle name="Heading 4" xfId="41" xr:uid="{00000000-0005-0000-0000-000023000000}"/>
    <cellStyle name="Input" xfId="42" xr:uid="{00000000-0005-0000-0000-000024000000}"/>
    <cellStyle name="Linked Cell" xfId="43" xr:uid="{00000000-0005-0000-0000-000025000000}"/>
    <cellStyle name="Neutral" xfId="44" xr:uid="{00000000-0005-0000-0000-000026000000}"/>
    <cellStyle name="Note" xfId="45" xr:uid="{00000000-0005-0000-0000-000027000000}"/>
    <cellStyle name="Output" xfId="46" xr:uid="{00000000-0005-0000-0000-000028000000}"/>
    <cellStyle name="Title" xfId="47" xr:uid="{00000000-0005-0000-0000-000029000000}"/>
    <cellStyle name="Total" xfId="48" xr:uid="{00000000-0005-0000-0000-00002A000000}"/>
    <cellStyle name="Warning Text" xfId="49" xr:uid="{00000000-0005-0000-0000-00002B000000}"/>
    <cellStyle name="Гиперссылка" xfId="60" builtinId="8"/>
    <cellStyle name="Обычный" xfId="0" builtinId="0"/>
    <cellStyle name="Обычный 2" xfId="2" xr:uid="{00000000-0005-0000-0000-00002D000000}"/>
    <cellStyle name="Обычный 2 2" xfId="5" xr:uid="{00000000-0005-0000-0000-00002E000000}"/>
    <cellStyle name="Обычный 3" xfId="4" xr:uid="{00000000-0005-0000-0000-00002F000000}"/>
    <cellStyle name="Обычный 4" xfId="1" xr:uid="{00000000-0005-0000-0000-000030000000}"/>
    <cellStyle name="Обычный 4 2" xfId="54" xr:uid="{CB3CB4E2-8C69-4103-82D0-8BC6949E3A22}"/>
    <cellStyle name="Обычный 5" xfId="51" xr:uid="{7B45C35C-44B9-4EA2-BEC5-A83A1FE01E27}"/>
    <cellStyle name="Обычный 5 2" xfId="57" xr:uid="{9512E9AE-F396-4BAB-A4EE-4605B09B9463}"/>
    <cellStyle name="Финансовый" xfId="53" builtinId="3"/>
    <cellStyle name="Финансовый 2" xfId="50" xr:uid="{00000000-0005-0000-0000-000031000000}"/>
    <cellStyle name="Финансовый 2 2" xfId="56" xr:uid="{077E9011-EEA0-41DF-9482-0ACA5B82D2FB}"/>
    <cellStyle name="Финансовый 3" xfId="3" xr:uid="{00000000-0005-0000-0000-000032000000}"/>
    <cellStyle name="Финансовый 3 2" xfId="55" xr:uid="{1CCDD825-4CBF-43F6-9844-DE02BFD1624D}"/>
    <cellStyle name="Финансовый 4" xfId="52" xr:uid="{246A77A9-525E-4F4D-9500-26FFE28625E0}"/>
    <cellStyle name="Финансовый 4 2" xfId="58" xr:uid="{5747C567-4933-432C-9AAB-F9F695F5EE76}"/>
    <cellStyle name="Финансовый 5" xfId="59" xr:uid="{46AC3C15-B9F7-4297-8557-331239DE0405}"/>
  </cellStyles>
  <dxfs count="0"/>
  <tableStyles count="0" defaultTableStyle="TableStyleMedium9" defaultPivotStyle="PivotStyleLight16"/>
  <colors>
    <mruColors>
      <color rgb="FFF8FD91"/>
      <color rgb="FFFF3300"/>
      <color rgb="FFE832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200026</xdr:rowOff>
    </xdr:from>
    <xdr:to>
      <xdr:col>0</xdr:col>
      <xdr:colOff>7724775</xdr:colOff>
      <xdr:row>0</xdr:row>
      <xdr:rowOff>1428750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8F2C5DC0-08E1-4F4E-B10B-AD96B2830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00026"/>
          <a:ext cx="7648575" cy="12287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171450</xdr:rowOff>
    </xdr:from>
    <xdr:to>
      <xdr:col>3</xdr:col>
      <xdr:colOff>783770</xdr:colOff>
      <xdr:row>1</xdr:row>
      <xdr:rowOff>695325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DFB9824-FF31-4ED8-B222-AC55BC6D7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71450"/>
          <a:ext cx="204107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1875-A04E-4787-9486-28DC5B89D9CD}">
  <sheetPr>
    <pageSetUpPr fitToPage="1"/>
  </sheetPr>
  <dimension ref="A1:H26"/>
  <sheetViews>
    <sheetView tabSelected="1" zoomScaleNormal="100" workbookViewId="0">
      <selection activeCell="F6" sqref="F6"/>
    </sheetView>
  </sheetViews>
  <sheetFormatPr defaultColWidth="8.85546875" defaultRowHeight="15"/>
  <cols>
    <col min="1" max="1" width="122.7109375" customWidth="1"/>
  </cols>
  <sheetData>
    <row r="1" spans="1:8" ht="118.5" customHeight="1"/>
    <row r="2" spans="1:8" ht="18.75">
      <c r="A2" s="24" t="s">
        <v>56</v>
      </c>
    </row>
    <row r="3" spans="1:8" ht="15.75">
      <c r="A3" s="25"/>
    </row>
    <row r="4" spans="1:8" ht="18.75">
      <c r="A4" s="26" t="s">
        <v>57</v>
      </c>
    </row>
    <row r="5" spans="1:8" ht="18.75">
      <c r="A5" s="26"/>
    </row>
    <row r="6" spans="1:8" ht="56.25">
      <c r="A6" s="26" t="s">
        <v>58</v>
      </c>
    </row>
    <row r="7" spans="1:8" ht="18.75">
      <c r="A7" s="26" t="s">
        <v>59</v>
      </c>
      <c r="H7" s="27"/>
    </row>
    <row r="8" spans="1:8" ht="18.75">
      <c r="A8" s="28" t="s">
        <v>84</v>
      </c>
      <c r="B8" s="29"/>
      <c r="H8" s="27"/>
    </row>
    <row r="9" spans="1:8" ht="18.75">
      <c r="A9" s="28" t="s">
        <v>60</v>
      </c>
      <c r="B9" s="29"/>
      <c r="H9" s="27"/>
    </row>
    <row r="10" spans="1:8" ht="18.75">
      <c r="A10" s="28" t="s">
        <v>61</v>
      </c>
      <c r="B10" s="29"/>
      <c r="H10" s="27"/>
    </row>
    <row r="11" spans="1:8" ht="18.75">
      <c r="A11" s="28" t="s">
        <v>62</v>
      </c>
      <c r="B11" s="29"/>
      <c r="H11" s="27"/>
    </row>
    <row r="12" spans="1:8" ht="56.25">
      <c r="A12" s="28" t="s">
        <v>63</v>
      </c>
      <c r="B12" s="29"/>
      <c r="H12" s="27"/>
    </row>
    <row r="13" spans="1:8" ht="18.75">
      <c r="A13" s="26" t="s">
        <v>64</v>
      </c>
      <c r="H13" s="27"/>
    </row>
    <row r="14" spans="1:8" ht="37.5">
      <c r="A14" s="28" t="s">
        <v>103</v>
      </c>
    </row>
    <row r="15" spans="1:8" ht="18.75">
      <c r="A15" s="28" t="s">
        <v>65</v>
      </c>
    </row>
    <row r="16" spans="1:8" ht="18.75">
      <c r="A16" s="28" t="s">
        <v>66</v>
      </c>
    </row>
    <row r="17" spans="1:5" ht="37.5">
      <c r="A17" s="30" t="s">
        <v>99</v>
      </c>
      <c r="E17" s="48"/>
    </row>
    <row r="18" spans="1:5" ht="75">
      <c r="A18" s="30" t="s">
        <v>104</v>
      </c>
    </row>
    <row r="19" spans="1:5" ht="75">
      <c r="A19" s="30" t="s">
        <v>101</v>
      </c>
    </row>
    <row r="20" spans="1:5" ht="56.25">
      <c r="A20" s="30" t="s">
        <v>102</v>
      </c>
    </row>
    <row r="21" spans="1:5" ht="93.75">
      <c r="A21" s="30" t="s">
        <v>67</v>
      </c>
    </row>
    <row r="22" spans="1:5" ht="37.5">
      <c r="A22" s="30" t="s">
        <v>100</v>
      </c>
    </row>
    <row r="23" spans="1:5" ht="18.75">
      <c r="A23" s="30" t="s">
        <v>68</v>
      </c>
    </row>
    <row r="24" spans="1:5" ht="18.75">
      <c r="A24" s="31" t="s">
        <v>69</v>
      </c>
    </row>
    <row r="25" spans="1:5" ht="18.75">
      <c r="A25" s="30" t="s">
        <v>70</v>
      </c>
    </row>
    <row r="26" spans="1:5" ht="18.75">
      <c r="A26" s="30" t="s">
        <v>71</v>
      </c>
    </row>
  </sheetData>
  <pageMargins left="0.25" right="0.25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8"/>
  <sheetViews>
    <sheetView zoomScaleNormal="100" workbookViewId="0">
      <pane xSplit="5" ySplit="4" topLeftCell="F5" activePane="bottomRight" state="frozenSplit"/>
      <selection pane="topRight" activeCell="E1" sqref="E1"/>
      <selection pane="bottomLeft" activeCell="A5" sqref="A5"/>
      <selection pane="bottomRight" activeCell="G9" sqref="G9"/>
    </sheetView>
  </sheetViews>
  <sheetFormatPr defaultColWidth="9.140625" defaultRowHeight="15"/>
  <cols>
    <col min="1" max="1" width="9.140625" style="3"/>
    <col min="2" max="2" width="45.42578125" style="42" customWidth="1"/>
    <col min="3" max="3" width="22.28515625" style="18" customWidth="1"/>
    <col min="4" max="4" width="25.42578125" style="18" customWidth="1"/>
    <col min="5" max="5" width="14.7109375" style="4" customWidth="1"/>
    <col min="6" max="6" width="14.85546875" style="4" customWidth="1"/>
    <col min="7" max="8" width="15.7109375" style="4" customWidth="1"/>
    <col min="9" max="9" width="15.28515625" style="4" customWidth="1"/>
    <col min="10" max="10" width="163.28515625" style="42" customWidth="1"/>
    <col min="11" max="11" width="13" style="1" customWidth="1"/>
    <col min="12" max="16384" width="9.140625" style="1"/>
  </cols>
  <sheetData>
    <row r="1" spans="1:10">
      <c r="A1" s="6"/>
      <c r="B1" s="36"/>
      <c r="C1" s="15"/>
      <c r="D1" s="15"/>
      <c r="E1" s="36"/>
      <c r="F1" s="6"/>
      <c r="G1" s="6"/>
      <c r="H1" s="1"/>
      <c r="I1" s="42"/>
    </row>
    <row r="2" spans="1:10" ht="58.5" customHeight="1">
      <c r="A2" s="59" t="s">
        <v>85</v>
      </c>
      <c r="B2" s="60"/>
      <c r="C2" s="60"/>
      <c r="D2" s="61"/>
      <c r="E2" s="32" t="s">
        <v>75</v>
      </c>
      <c r="F2" s="32" t="s">
        <v>75</v>
      </c>
      <c r="G2" s="13"/>
      <c r="H2" s="57" t="s">
        <v>24</v>
      </c>
      <c r="I2" s="58" t="s">
        <v>25</v>
      </c>
      <c r="J2" s="52"/>
    </row>
    <row r="3" spans="1:10" ht="27.75" customHeight="1">
      <c r="A3" s="54"/>
      <c r="B3" s="55"/>
      <c r="C3" s="56"/>
      <c r="D3" s="35"/>
      <c r="E3" s="51">
        <v>0.43</v>
      </c>
      <c r="F3" s="50">
        <v>0.3</v>
      </c>
      <c r="G3" s="14"/>
      <c r="H3" s="57"/>
      <c r="I3" s="58"/>
      <c r="J3" s="53"/>
    </row>
    <row r="4" spans="1:10" s="2" customFormat="1" ht="31.5">
      <c r="A4" s="10" t="s">
        <v>0</v>
      </c>
      <c r="B4" s="10" t="s">
        <v>21</v>
      </c>
      <c r="C4" s="16" t="s">
        <v>1</v>
      </c>
      <c r="D4" s="16" t="s">
        <v>86</v>
      </c>
      <c r="E4" s="12" t="s">
        <v>72</v>
      </c>
      <c r="F4" s="11" t="s">
        <v>73</v>
      </c>
      <c r="G4" s="11" t="s">
        <v>74</v>
      </c>
      <c r="H4" s="57"/>
      <c r="I4" s="44">
        <f>SUM(I6:I87)</f>
        <v>0</v>
      </c>
      <c r="J4" s="9" t="s">
        <v>20</v>
      </c>
    </row>
    <row r="5" spans="1:10">
      <c r="A5" s="8"/>
      <c r="B5" s="37" t="s">
        <v>22</v>
      </c>
      <c r="C5" s="17"/>
      <c r="D5" s="17"/>
      <c r="E5" s="7"/>
      <c r="F5" s="7"/>
      <c r="G5" s="7"/>
      <c r="H5" s="7"/>
      <c r="I5" s="7"/>
      <c r="J5" s="37"/>
    </row>
    <row r="6" spans="1:10" ht="30">
      <c r="A6" s="5">
        <v>1</v>
      </c>
      <c r="B6" s="38" t="s">
        <v>9</v>
      </c>
      <c r="C6" s="19" t="s">
        <v>26</v>
      </c>
      <c r="D6" s="19" t="s">
        <v>87</v>
      </c>
      <c r="E6" s="43">
        <f t="shared" ref="E6:E69" si="0">F6*0.9</f>
        <v>47070</v>
      </c>
      <c r="F6" s="33">
        <f t="shared" ref="F6:F69" si="1">G6/1.3</f>
        <v>52300</v>
      </c>
      <c r="G6" s="33">
        <v>67990</v>
      </c>
      <c r="H6" s="34"/>
      <c r="I6" s="45">
        <f t="shared" ref="I6:I37" si="2">SUM(E6*H6)</f>
        <v>0</v>
      </c>
      <c r="J6" s="46" t="s">
        <v>35</v>
      </c>
    </row>
    <row r="7" spans="1:10" ht="30">
      <c r="A7" s="5">
        <v>2</v>
      </c>
      <c r="B7" s="38" t="s">
        <v>9</v>
      </c>
      <c r="C7" s="19" t="s">
        <v>44</v>
      </c>
      <c r="D7" s="19" t="s">
        <v>87</v>
      </c>
      <c r="E7" s="43">
        <f t="shared" si="0"/>
        <v>47070</v>
      </c>
      <c r="F7" s="33">
        <f t="shared" si="1"/>
        <v>52300</v>
      </c>
      <c r="G7" s="33">
        <v>67990</v>
      </c>
      <c r="H7" s="34"/>
      <c r="I7" s="45">
        <f t="shared" si="2"/>
        <v>0</v>
      </c>
      <c r="J7" s="46" t="s">
        <v>35</v>
      </c>
    </row>
    <row r="8" spans="1:10" ht="30">
      <c r="A8" s="5">
        <v>3</v>
      </c>
      <c r="B8" s="38" t="s">
        <v>9</v>
      </c>
      <c r="C8" s="19" t="s">
        <v>45</v>
      </c>
      <c r="D8" s="19" t="s">
        <v>87</v>
      </c>
      <c r="E8" s="43">
        <f t="shared" si="0"/>
        <v>47070</v>
      </c>
      <c r="F8" s="33">
        <f t="shared" si="1"/>
        <v>52300</v>
      </c>
      <c r="G8" s="33">
        <v>67990</v>
      </c>
      <c r="H8" s="34"/>
      <c r="I8" s="45">
        <f t="shared" si="2"/>
        <v>0</v>
      </c>
      <c r="J8" s="46" t="s">
        <v>35</v>
      </c>
    </row>
    <row r="9" spans="1:10" ht="30">
      <c r="A9" s="5">
        <v>4</v>
      </c>
      <c r="B9" s="38" t="s">
        <v>9</v>
      </c>
      <c r="C9" s="20" t="s">
        <v>28</v>
      </c>
      <c r="D9" s="19" t="s">
        <v>87</v>
      </c>
      <c r="E9" s="43">
        <f t="shared" si="0"/>
        <v>47070</v>
      </c>
      <c r="F9" s="33">
        <f t="shared" si="1"/>
        <v>52300</v>
      </c>
      <c r="G9" s="33">
        <v>67990</v>
      </c>
      <c r="H9" s="34"/>
      <c r="I9" s="45">
        <f t="shared" si="2"/>
        <v>0</v>
      </c>
      <c r="J9" s="46" t="s">
        <v>35</v>
      </c>
    </row>
    <row r="10" spans="1:10" ht="30">
      <c r="A10" s="5">
        <v>5</v>
      </c>
      <c r="B10" s="38" t="s">
        <v>9</v>
      </c>
      <c r="C10" s="19" t="s">
        <v>27</v>
      </c>
      <c r="D10" s="19" t="s">
        <v>87</v>
      </c>
      <c r="E10" s="43">
        <f t="shared" si="0"/>
        <v>47070</v>
      </c>
      <c r="F10" s="33">
        <f t="shared" si="1"/>
        <v>52300</v>
      </c>
      <c r="G10" s="33">
        <v>67990</v>
      </c>
      <c r="H10" s="34"/>
      <c r="I10" s="45">
        <f t="shared" si="2"/>
        <v>0</v>
      </c>
      <c r="J10" s="46" t="s">
        <v>35</v>
      </c>
    </row>
    <row r="11" spans="1:10" ht="30">
      <c r="A11" s="5">
        <v>6</v>
      </c>
      <c r="B11" s="38" t="s">
        <v>10</v>
      </c>
      <c r="C11" s="19" t="s">
        <v>26</v>
      </c>
      <c r="D11" s="19" t="s">
        <v>87</v>
      </c>
      <c r="E11" s="43">
        <f t="shared" si="0"/>
        <v>62300.769230769234</v>
      </c>
      <c r="F11" s="33">
        <f t="shared" si="1"/>
        <v>69223.076923076922</v>
      </c>
      <c r="G11" s="33">
        <v>89990</v>
      </c>
      <c r="H11" s="34"/>
      <c r="I11" s="45">
        <f t="shared" si="2"/>
        <v>0</v>
      </c>
      <c r="J11" s="46" t="s">
        <v>35</v>
      </c>
    </row>
    <row r="12" spans="1:10" ht="30">
      <c r="A12" s="5">
        <v>7</v>
      </c>
      <c r="B12" s="38" t="s">
        <v>10</v>
      </c>
      <c r="C12" s="20" t="s">
        <v>28</v>
      </c>
      <c r="D12" s="19" t="s">
        <v>87</v>
      </c>
      <c r="E12" s="43">
        <f t="shared" si="0"/>
        <v>62300.769230769234</v>
      </c>
      <c r="F12" s="33">
        <f t="shared" si="1"/>
        <v>69223.076923076922</v>
      </c>
      <c r="G12" s="33">
        <v>89990</v>
      </c>
      <c r="H12" s="34"/>
      <c r="I12" s="45">
        <f t="shared" si="2"/>
        <v>0</v>
      </c>
      <c r="J12" s="46" t="s">
        <v>35</v>
      </c>
    </row>
    <row r="13" spans="1:10" ht="30">
      <c r="A13" s="5">
        <v>8</v>
      </c>
      <c r="B13" s="38" t="s">
        <v>11</v>
      </c>
      <c r="C13" s="19" t="s">
        <v>26</v>
      </c>
      <c r="D13" s="19" t="s">
        <v>87</v>
      </c>
      <c r="E13" s="43">
        <f t="shared" si="0"/>
        <v>75454.615384615376</v>
      </c>
      <c r="F13" s="33">
        <f t="shared" si="1"/>
        <v>83838.461538461532</v>
      </c>
      <c r="G13" s="33">
        <v>108990</v>
      </c>
      <c r="H13" s="34"/>
      <c r="I13" s="45">
        <f t="shared" si="2"/>
        <v>0</v>
      </c>
      <c r="J13" s="46" t="s">
        <v>36</v>
      </c>
    </row>
    <row r="14" spans="1:10" ht="30">
      <c r="A14" s="5">
        <v>9</v>
      </c>
      <c r="B14" s="38" t="s">
        <v>11</v>
      </c>
      <c r="C14" s="19" t="s">
        <v>45</v>
      </c>
      <c r="D14" s="19" t="s">
        <v>87</v>
      </c>
      <c r="E14" s="43">
        <f t="shared" si="0"/>
        <v>75454.615384615376</v>
      </c>
      <c r="F14" s="33">
        <f t="shared" si="1"/>
        <v>83838.461538461532</v>
      </c>
      <c r="G14" s="33">
        <v>108990</v>
      </c>
      <c r="H14" s="34"/>
      <c r="I14" s="45">
        <f t="shared" si="2"/>
        <v>0</v>
      </c>
      <c r="J14" s="46" t="s">
        <v>36</v>
      </c>
    </row>
    <row r="15" spans="1:10" ht="30">
      <c r="A15" s="5">
        <v>10</v>
      </c>
      <c r="B15" s="38" t="s">
        <v>11</v>
      </c>
      <c r="C15" s="20" t="s">
        <v>28</v>
      </c>
      <c r="D15" s="19" t="s">
        <v>87</v>
      </c>
      <c r="E15" s="43">
        <f t="shared" si="0"/>
        <v>75454.615384615376</v>
      </c>
      <c r="F15" s="33">
        <f t="shared" si="1"/>
        <v>83838.461538461532</v>
      </c>
      <c r="G15" s="33">
        <v>108990</v>
      </c>
      <c r="H15" s="34"/>
      <c r="I15" s="45">
        <f t="shared" si="2"/>
        <v>0</v>
      </c>
      <c r="J15" s="46" t="s">
        <v>36</v>
      </c>
    </row>
    <row r="16" spans="1:10" ht="30">
      <c r="A16" s="5">
        <v>11</v>
      </c>
      <c r="B16" s="38" t="s">
        <v>12</v>
      </c>
      <c r="C16" s="19" t="s">
        <v>26</v>
      </c>
      <c r="D16" s="19" t="s">
        <v>87</v>
      </c>
      <c r="E16" s="43">
        <f t="shared" si="0"/>
        <v>55377.692307692305</v>
      </c>
      <c r="F16" s="33">
        <f t="shared" si="1"/>
        <v>61530.769230769227</v>
      </c>
      <c r="G16" s="33">
        <v>79990</v>
      </c>
      <c r="H16" s="34"/>
      <c r="I16" s="45">
        <f t="shared" si="2"/>
        <v>0</v>
      </c>
      <c r="J16" s="46" t="s">
        <v>35</v>
      </c>
    </row>
    <row r="17" spans="1:10" ht="30">
      <c r="A17" s="5">
        <v>12</v>
      </c>
      <c r="B17" s="38" t="s">
        <v>12</v>
      </c>
      <c r="C17" s="19" t="s">
        <v>45</v>
      </c>
      <c r="D17" s="19" t="s">
        <v>87</v>
      </c>
      <c r="E17" s="43">
        <f t="shared" si="0"/>
        <v>55377.692307692305</v>
      </c>
      <c r="F17" s="33">
        <f t="shared" si="1"/>
        <v>61530.769230769227</v>
      </c>
      <c r="G17" s="33">
        <v>79990</v>
      </c>
      <c r="H17" s="34"/>
      <c r="I17" s="45">
        <f t="shared" si="2"/>
        <v>0</v>
      </c>
      <c r="J17" s="46" t="s">
        <v>35</v>
      </c>
    </row>
    <row r="18" spans="1:10" ht="30">
      <c r="A18" s="5">
        <v>13</v>
      </c>
      <c r="B18" s="38" t="s">
        <v>12</v>
      </c>
      <c r="C18" s="20" t="s">
        <v>28</v>
      </c>
      <c r="D18" s="19" t="s">
        <v>87</v>
      </c>
      <c r="E18" s="43">
        <f t="shared" si="0"/>
        <v>55377.692307692305</v>
      </c>
      <c r="F18" s="33">
        <f t="shared" si="1"/>
        <v>61530.769230769227</v>
      </c>
      <c r="G18" s="33">
        <v>79990</v>
      </c>
      <c r="H18" s="34"/>
      <c r="I18" s="45">
        <f t="shared" si="2"/>
        <v>0</v>
      </c>
      <c r="J18" s="46" t="s">
        <v>35</v>
      </c>
    </row>
    <row r="19" spans="1:10" ht="30">
      <c r="A19" s="5">
        <v>14</v>
      </c>
      <c r="B19" s="38" t="s">
        <v>12</v>
      </c>
      <c r="C19" s="19" t="s">
        <v>27</v>
      </c>
      <c r="D19" s="19" t="s">
        <v>87</v>
      </c>
      <c r="E19" s="43">
        <f t="shared" si="0"/>
        <v>55377.692307692305</v>
      </c>
      <c r="F19" s="33">
        <f t="shared" si="1"/>
        <v>61530.769230769227</v>
      </c>
      <c r="G19" s="33">
        <v>79990</v>
      </c>
      <c r="H19" s="34"/>
      <c r="I19" s="45">
        <f t="shared" si="2"/>
        <v>0</v>
      </c>
      <c r="J19" s="46" t="s">
        <v>35</v>
      </c>
    </row>
    <row r="20" spans="1:10" ht="30">
      <c r="A20" s="5">
        <v>15</v>
      </c>
      <c r="B20" s="38" t="s">
        <v>13</v>
      </c>
      <c r="C20" s="19" t="s">
        <v>26</v>
      </c>
      <c r="D20" s="19" t="s">
        <v>87</v>
      </c>
      <c r="E20" s="43">
        <f t="shared" si="0"/>
        <v>75454.615384615376</v>
      </c>
      <c r="F20" s="33">
        <f t="shared" si="1"/>
        <v>83838.461538461532</v>
      </c>
      <c r="G20" s="33">
        <v>108990</v>
      </c>
      <c r="H20" s="34"/>
      <c r="I20" s="45">
        <f t="shared" si="2"/>
        <v>0</v>
      </c>
      <c r="J20" s="46" t="s">
        <v>37</v>
      </c>
    </row>
    <row r="21" spans="1:10" ht="30">
      <c r="A21" s="5">
        <v>16</v>
      </c>
      <c r="B21" s="38" t="s">
        <v>13</v>
      </c>
      <c r="C21" s="19" t="s">
        <v>45</v>
      </c>
      <c r="D21" s="19" t="s">
        <v>87</v>
      </c>
      <c r="E21" s="43">
        <f t="shared" si="0"/>
        <v>75454.615384615376</v>
      </c>
      <c r="F21" s="33">
        <f t="shared" si="1"/>
        <v>83838.461538461532</v>
      </c>
      <c r="G21" s="33">
        <v>108990</v>
      </c>
      <c r="H21" s="34"/>
      <c r="I21" s="45">
        <f t="shared" si="2"/>
        <v>0</v>
      </c>
      <c r="J21" s="46" t="s">
        <v>37</v>
      </c>
    </row>
    <row r="22" spans="1:10" ht="30">
      <c r="A22" s="5">
        <v>17</v>
      </c>
      <c r="B22" s="38" t="s">
        <v>13</v>
      </c>
      <c r="C22" s="20" t="s">
        <v>28</v>
      </c>
      <c r="D22" s="19" t="s">
        <v>87</v>
      </c>
      <c r="E22" s="43">
        <f t="shared" si="0"/>
        <v>75454.615384615376</v>
      </c>
      <c r="F22" s="33">
        <f t="shared" si="1"/>
        <v>83838.461538461532</v>
      </c>
      <c r="G22" s="33">
        <v>108990</v>
      </c>
      <c r="H22" s="34"/>
      <c r="I22" s="45">
        <f t="shared" si="2"/>
        <v>0</v>
      </c>
      <c r="J22" s="46" t="s">
        <v>37</v>
      </c>
    </row>
    <row r="23" spans="1:10" ht="30">
      <c r="A23" s="5">
        <v>18</v>
      </c>
      <c r="B23" s="38" t="s">
        <v>13</v>
      </c>
      <c r="C23" s="19" t="s">
        <v>27</v>
      </c>
      <c r="D23" s="19" t="s">
        <v>87</v>
      </c>
      <c r="E23" s="43">
        <f t="shared" si="0"/>
        <v>75454.615384615376</v>
      </c>
      <c r="F23" s="33">
        <f t="shared" si="1"/>
        <v>83838.461538461532</v>
      </c>
      <c r="G23" s="33">
        <v>108990</v>
      </c>
      <c r="H23" s="34"/>
      <c r="I23" s="45">
        <f t="shared" si="2"/>
        <v>0</v>
      </c>
      <c r="J23" s="46" t="s">
        <v>37</v>
      </c>
    </row>
    <row r="24" spans="1:10" ht="30">
      <c r="A24" s="5">
        <v>19</v>
      </c>
      <c r="B24" s="39" t="s">
        <v>19</v>
      </c>
      <c r="C24" s="19" t="s">
        <v>26</v>
      </c>
      <c r="D24" s="19" t="s">
        <v>88</v>
      </c>
      <c r="E24" s="43">
        <f t="shared" si="0"/>
        <v>80993.076923076922</v>
      </c>
      <c r="F24" s="33">
        <f t="shared" si="1"/>
        <v>89992.307692307688</v>
      </c>
      <c r="G24" s="33">
        <v>116990</v>
      </c>
      <c r="H24" s="34"/>
      <c r="I24" s="45">
        <f t="shared" si="2"/>
        <v>0</v>
      </c>
      <c r="J24" s="46" t="s">
        <v>38</v>
      </c>
    </row>
    <row r="25" spans="1:10" ht="30">
      <c r="A25" s="5">
        <v>20</v>
      </c>
      <c r="B25" s="39" t="s">
        <v>19</v>
      </c>
      <c r="C25" s="20" t="s">
        <v>28</v>
      </c>
      <c r="D25" s="19" t="s">
        <v>88</v>
      </c>
      <c r="E25" s="43">
        <f t="shared" si="0"/>
        <v>80993.076923076922</v>
      </c>
      <c r="F25" s="33">
        <f t="shared" si="1"/>
        <v>89992.307692307688</v>
      </c>
      <c r="G25" s="33">
        <v>116990</v>
      </c>
      <c r="H25" s="34"/>
      <c r="I25" s="45">
        <f t="shared" si="2"/>
        <v>0</v>
      </c>
      <c r="J25" s="46" t="s">
        <v>38</v>
      </c>
    </row>
    <row r="26" spans="1:10" ht="30">
      <c r="A26" s="5">
        <v>21</v>
      </c>
      <c r="B26" s="39" t="s">
        <v>19</v>
      </c>
      <c r="C26" s="19" t="s">
        <v>45</v>
      </c>
      <c r="D26" s="19" t="s">
        <v>88</v>
      </c>
      <c r="E26" s="43">
        <f t="shared" si="0"/>
        <v>80993.076923076922</v>
      </c>
      <c r="F26" s="33">
        <f t="shared" si="1"/>
        <v>89992.307692307688</v>
      </c>
      <c r="G26" s="33">
        <v>116990</v>
      </c>
      <c r="H26" s="34"/>
      <c r="I26" s="45">
        <f t="shared" si="2"/>
        <v>0</v>
      </c>
      <c r="J26" s="46" t="s">
        <v>38</v>
      </c>
    </row>
    <row r="27" spans="1:10">
      <c r="A27" s="5">
        <v>22</v>
      </c>
      <c r="B27" s="38" t="s">
        <v>6</v>
      </c>
      <c r="C27" s="19" t="s">
        <v>26</v>
      </c>
      <c r="D27" s="19" t="s">
        <v>89</v>
      </c>
      <c r="E27" s="43">
        <f t="shared" si="0"/>
        <v>69223.846153846156</v>
      </c>
      <c r="F27" s="33">
        <f t="shared" si="1"/>
        <v>76915.38461538461</v>
      </c>
      <c r="G27" s="33">
        <v>99990</v>
      </c>
      <c r="H27" s="34"/>
      <c r="I27" s="45">
        <f t="shared" si="2"/>
        <v>0</v>
      </c>
      <c r="J27" s="46" t="s">
        <v>37</v>
      </c>
    </row>
    <row r="28" spans="1:10">
      <c r="A28" s="5">
        <v>23</v>
      </c>
      <c r="B28" s="38" t="s">
        <v>6</v>
      </c>
      <c r="C28" s="19" t="s">
        <v>47</v>
      </c>
      <c r="D28" s="19" t="s">
        <v>89</v>
      </c>
      <c r="E28" s="43">
        <f t="shared" si="0"/>
        <v>69223.846153846156</v>
      </c>
      <c r="F28" s="33">
        <f t="shared" si="1"/>
        <v>76915.38461538461</v>
      </c>
      <c r="G28" s="33">
        <v>99990</v>
      </c>
      <c r="H28" s="34"/>
      <c r="I28" s="45">
        <f t="shared" si="2"/>
        <v>0</v>
      </c>
      <c r="J28" s="46" t="s">
        <v>37</v>
      </c>
    </row>
    <row r="29" spans="1:10">
      <c r="A29" s="5">
        <v>24</v>
      </c>
      <c r="B29" s="38" t="s">
        <v>6</v>
      </c>
      <c r="C29" s="19" t="s">
        <v>44</v>
      </c>
      <c r="D29" s="19" t="s">
        <v>89</v>
      </c>
      <c r="E29" s="43">
        <f t="shared" si="0"/>
        <v>69223.846153846156</v>
      </c>
      <c r="F29" s="33">
        <f t="shared" si="1"/>
        <v>76915.38461538461</v>
      </c>
      <c r="G29" s="33">
        <v>99990</v>
      </c>
      <c r="H29" s="34"/>
      <c r="I29" s="45">
        <f t="shared" si="2"/>
        <v>0</v>
      </c>
      <c r="J29" s="46" t="s">
        <v>37</v>
      </c>
    </row>
    <row r="30" spans="1:10">
      <c r="A30" s="5">
        <v>25</v>
      </c>
      <c r="B30" s="38" t="s">
        <v>6</v>
      </c>
      <c r="C30" s="19" t="s">
        <v>45</v>
      </c>
      <c r="D30" s="19" t="s">
        <v>89</v>
      </c>
      <c r="E30" s="43">
        <f t="shared" si="0"/>
        <v>69223.846153846156</v>
      </c>
      <c r="F30" s="33">
        <f t="shared" si="1"/>
        <v>76915.38461538461</v>
      </c>
      <c r="G30" s="33">
        <v>99990</v>
      </c>
      <c r="H30" s="34"/>
      <c r="I30" s="45">
        <f t="shared" si="2"/>
        <v>0</v>
      </c>
      <c r="J30" s="46" t="s">
        <v>37</v>
      </c>
    </row>
    <row r="31" spans="1:10">
      <c r="A31" s="5">
        <v>26</v>
      </c>
      <c r="B31" s="38" t="s">
        <v>7</v>
      </c>
      <c r="C31" s="19" t="s">
        <v>26</v>
      </c>
      <c r="D31" s="19" t="s">
        <v>89</v>
      </c>
      <c r="E31" s="43">
        <f t="shared" si="0"/>
        <v>83070</v>
      </c>
      <c r="F31" s="33">
        <f t="shared" si="1"/>
        <v>92300</v>
      </c>
      <c r="G31" s="33">
        <v>119990</v>
      </c>
      <c r="H31" s="34"/>
      <c r="I31" s="45">
        <f t="shared" si="2"/>
        <v>0</v>
      </c>
      <c r="J31" s="46" t="s">
        <v>38</v>
      </c>
    </row>
    <row r="32" spans="1:10">
      <c r="A32" s="5">
        <v>27</v>
      </c>
      <c r="B32" s="38" t="s">
        <v>7</v>
      </c>
      <c r="C32" s="19" t="s">
        <v>47</v>
      </c>
      <c r="D32" s="19" t="s">
        <v>89</v>
      </c>
      <c r="E32" s="43">
        <f t="shared" si="0"/>
        <v>83070</v>
      </c>
      <c r="F32" s="33">
        <f t="shared" si="1"/>
        <v>92300</v>
      </c>
      <c r="G32" s="33">
        <v>119990</v>
      </c>
      <c r="H32" s="34"/>
      <c r="I32" s="45">
        <f t="shared" si="2"/>
        <v>0</v>
      </c>
      <c r="J32" s="46" t="s">
        <v>38</v>
      </c>
    </row>
    <row r="33" spans="1:10">
      <c r="A33" s="5">
        <v>28</v>
      </c>
      <c r="B33" s="38" t="s">
        <v>7</v>
      </c>
      <c r="C33" s="19" t="s">
        <v>45</v>
      </c>
      <c r="D33" s="19" t="s">
        <v>89</v>
      </c>
      <c r="E33" s="43">
        <f t="shared" si="0"/>
        <v>83070</v>
      </c>
      <c r="F33" s="33">
        <f t="shared" si="1"/>
        <v>92300</v>
      </c>
      <c r="G33" s="33">
        <v>119990</v>
      </c>
      <c r="H33" s="34"/>
      <c r="I33" s="45">
        <f t="shared" si="2"/>
        <v>0</v>
      </c>
      <c r="J33" s="46" t="s">
        <v>38</v>
      </c>
    </row>
    <row r="34" spans="1:10">
      <c r="A34" s="5">
        <v>29</v>
      </c>
      <c r="B34" s="38" t="s">
        <v>8</v>
      </c>
      <c r="C34" s="19" t="s">
        <v>26</v>
      </c>
      <c r="D34" s="19" t="s">
        <v>89</v>
      </c>
      <c r="E34" s="43">
        <f t="shared" si="0"/>
        <v>89993.076923076922</v>
      </c>
      <c r="F34" s="33">
        <f t="shared" si="1"/>
        <v>99992.307692307688</v>
      </c>
      <c r="G34" s="33">
        <v>129990</v>
      </c>
      <c r="H34" s="34"/>
      <c r="I34" s="45">
        <f t="shared" si="2"/>
        <v>0</v>
      </c>
      <c r="J34" s="46" t="s">
        <v>76</v>
      </c>
    </row>
    <row r="35" spans="1:10">
      <c r="A35" s="5">
        <v>30</v>
      </c>
      <c r="B35" s="38" t="s">
        <v>8</v>
      </c>
      <c r="C35" s="19" t="s">
        <v>47</v>
      </c>
      <c r="D35" s="19" t="s">
        <v>89</v>
      </c>
      <c r="E35" s="43">
        <f t="shared" si="0"/>
        <v>89993.076923076922</v>
      </c>
      <c r="F35" s="33">
        <f t="shared" si="1"/>
        <v>99992.307692307688</v>
      </c>
      <c r="G35" s="33">
        <v>129990</v>
      </c>
      <c r="H35" s="34"/>
      <c r="I35" s="45">
        <f t="shared" si="2"/>
        <v>0</v>
      </c>
      <c r="J35" s="46" t="s">
        <v>76</v>
      </c>
    </row>
    <row r="36" spans="1:10">
      <c r="A36" s="5">
        <v>31</v>
      </c>
      <c r="B36" s="38" t="s">
        <v>8</v>
      </c>
      <c r="C36" s="19" t="s">
        <v>45</v>
      </c>
      <c r="D36" s="19" t="s">
        <v>89</v>
      </c>
      <c r="E36" s="43">
        <f t="shared" si="0"/>
        <v>89993.076923076922</v>
      </c>
      <c r="F36" s="33">
        <f t="shared" si="1"/>
        <v>99992.307692307688</v>
      </c>
      <c r="G36" s="33">
        <v>129990</v>
      </c>
      <c r="H36" s="34"/>
      <c r="I36" s="45">
        <f t="shared" si="2"/>
        <v>0</v>
      </c>
      <c r="J36" s="46" t="s">
        <v>76</v>
      </c>
    </row>
    <row r="37" spans="1:10" ht="30">
      <c r="A37" s="5">
        <v>32</v>
      </c>
      <c r="B37" s="39" t="s">
        <v>29</v>
      </c>
      <c r="C37" s="19" t="s">
        <v>26</v>
      </c>
      <c r="D37" s="19" t="s">
        <v>90</v>
      </c>
      <c r="E37" s="43">
        <f t="shared" si="0"/>
        <v>127377.6923076923</v>
      </c>
      <c r="F37" s="33">
        <f t="shared" si="1"/>
        <v>141530.76923076922</v>
      </c>
      <c r="G37" s="33">
        <v>183990</v>
      </c>
      <c r="H37" s="34"/>
      <c r="I37" s="45">
        <f t="shared" si="2"/>
        <v>0</v>
      </c>
      <c r="J37" s="46" t="s">
        <v>77</v>
      </c>
    </row>
    <row r="38" spans="1:10" ht="30">
      <c r="A38" s="5">
        <v>33</v>
      </c>
      <c r="B38" s="39" t="s">
        <v>29</v>
      </c>
      <c r="C38" s="19" t="s">
        <v>45</v>
      </c>
      <c r="D38" s="19" t="s">
        <v>90</v>
      </c>
      <c r="E38" s="43">
        <f t="shared" si="0"/>
        <v>127377.6923076923</v>
      </c>
      <c r="F38" s="33">
        <f t="shared" si="1"/>
        <v>141530.76923076922</v>
      </c>
      <c r="G38" s="33">
        <v>183990</v>
      </c>
      <c r="H38" s="34"/>
      <c r="I38" s="45">
        <f t="shared" ref="I38:I69" si="3">SUM(E38*H38)</f>
        <v>0</v>
      </c>
      <c r="J38" s="46" t="s">
        <v>77</v>
      </c>
    </row>
    <row r="39" spans="1:10" ht="30">
      <c r="A39" s="5">
        <v>34</v>
      </c>
      <c r="B39" s="39" t="s">
        <v>29</v>
      </c>
      <c r="C39" s="19" t="s">
        <v>28</v>
      </c>
      <c r="D39" s="19" t="s">
        <v>90</v>
      </c>
      <c r="E39" s="43">
        <f t="shared" si="0"/>
        <v>127377.6923076923</v>
      </c>
      <c r="F39" s="33">
        <f t="shared" si="1"/>
        <v>141530.76923076922</v>
      </c>
      <c r="G39" s="33">
        <v>183990</v>
      </c>
      <c r="H39" s="34"/>
      <c r="I39" s="45">
        <f t="shared" si="3"/>
        <v>0</v>
      </c>
      <c r="J39" s="46" t="s">
        <v>77</v>
      </c>
    </row>
    <row r="40" spans="1:10" ht="30">
      <c r="A40" s="5">
        <v>35</v>
      </c>
      <c r="B40" s="39" t="s">
        <v>30</v>
      </c>
      <c r="C40" s="19" t="s">
        <v>26</v>
      </c>
      <c r="D40" s="19" t="s">
        <v>90</v>
      </c>
      <c r="E40" s="43">
        <f t="shared" si="0"/>
        <v>178608.46153846153</v>
      </c>
      <c r="F40" s="33">
        <f t="shared" si="1"/>
        <v>198453.84615384616</v>
      </c>
      <c r="G40" s="33">
        <v>257990</v>
      </c>
      <c r="H40" s="34"/>
      <c r="I40" s="45">
        <f t="shared" si="3"/>
        <v>0</v>
      </c>
      <c r="J40" s="49" t="s">
        <v>78</v>
      </c>
    </row>
    <row r="41" spans="1:10" ht="30">
      <c r="A41" s="5">
        <v>36</v>
      </c>
      <c r="B41" s="39" t="s">
        <v>30</v>
      </c>
      <c r="C41" s="19" t="s">
        <v>28</v>
      </c>
      <c r="D41" s="19" t="s">
        <v>90</v>
      </c>
      <c r="E41" s="43">
        <f t="shared" si="0"/>
        <v>178608.46153846153</v>
      </c>
      <c r="F41" s="33">
        <f t="shared" si="1"/>
        <v>198453.84615384616</v>
      </c>
      <c r="G41" s="33">
        <v>257990</v>
      </c>
      <c r="H41" s="34"/>
      <c r="I41" s="45">
        <f t="shared" si="3"/>
        <v>0</v>
      </c>
      <c r="J41" s="49" t="s">
        <v>78</v>
      </c>
    </row>
    <row r="42" spans="1:10" ht="30">
      <c r="A42" s="5">
        <v>37</v>
      </c>
      <c r="B42" s="38" t="s">
        <v>2</v>
      </c>
      <c r="C42" s="19" t="s">
        <v>26</v>
      </c>
      <c r="D42" s="19" t="s">
        <v>91</v>
      </c>
      <c r="E42" s="43">
        <f t="shared" si="0"/>
        <v>50531.538461538461</v>
      </c>
      <c r="F42" s="33">
        <f t="shared" si="1"/>
        <v>56146.153846153844</v>
      </c>
      <c r="G42" s="33">
        <v>72990</v>
      </c>
      <c r="H42" s="34"/>
      <c r="I42" s="45">
        <f t="shared" si="3"/>
        <v>0</v>
      </c>
      <c r="J42" s="46" t="s">
        <v>79</v>
      </c>
    </row>
    <row r="43" spans="1:10" ht="30">
      <c r="A43" s="5">
        <v>38</v>
      </c>
      <c r="B43" s="38" t="s">
        <v>2</v>
      </c>
      <c r="C43" s="19" t="s">
        <v>27</v>
      </c>
      <c r="D43" s="19" t="s">
        <v>91</v>
      </c>
      <c r="E43" s="43">
        <f t="shared" si="0"/>
        <v>50531.538461538461</v>
      </c>
      <c r="F43" s="33">
        <f t="shared" si="1"/>
        <v>56146.153846153844</v>
      </c>
      <c r="G43" s="33">
        <v>72990</v>
      </c>
      <c r="H43" s="34"/>
      <c r="I43" s="45">
        <f t="shared" si="3"/>
        <v>0</v>
      </c>
      <c r="J43" s="46" t="s">
        <v>79</v>
      </c>
    </row>
    <row r="44" spans="1:10" ht="30">
      <c r="A44" s="5">
        <v>39</v>
      </c>
      <c r="B44" s="38" t="s">
        <v>2</v>
      </c>
      <c r="C44" s="19" t="s">
        <v>28</v>
      </c>
      <c r="D44" s="19" t="s">
        <v>91</v>
      </c>
      <c r="E44" s="43">
        <f t="shared" si="0"/>
        <v>50531.538461538461</v>
      </c>
      <c r="F44" s="33">
        <f t="shared" si="1"/>
        <v>56146.153846153844</v>
      </c>
      <c r="G44" s="33">
        <v>72990</v>
      </c>
      <c r="H44" s="34"/>
      <c r="I44" s="45">
        <f t="shared" si="3"/>
        <v>0</v>
      </c>
      <c r="J44" s="46" t="s">
        <v>79</v>
      </c>
    </row>
    <row r="45" spans="1:10" ht="30">
      <c r="A45" s="5">
        <v>40</v>
      </c>
      <c r="B45" s="38" t="s">
        <v>2</v>
      </c>
      <c r="C45" s="19" t="s">
        <v>44</v>
      </c>
      <c r="D45" s="19" t="s">
        <v>91</v>
      </c>
      <c r="E45" s="43">
        <f t="shared" si="0"/>
        <v>50531.538461538461</v>
      </c>
      <c r="F45" s="33">
        <f t="shared" si="1"/>
        <v>56146.153846153844</v>
      </c>
      <c r="G45" s="33">
        <v>72990</v>
      </c>
      <c r="H45" s="34"/>
      <c r="I45" s="45">
        <f t="shared" si="3"/>
        <v>0</v>
      </c>
      <c r="J45" s="46" t="s">
        <v>79</v>
      </c>
    </row>
    <row r="46" spans="1:10" ht="30">
      <c r="A46" s="5">
        <v>41</v>
      </c>
      <c r="B46" s="38" t="s">
        <v>2</v>
      </c>
      <c r="C46" s="19" t="s">
        <v>45</v>
      </c>
      <c r="D46" s="19" t="s">
        <v>91</v>
      </c>
      <c r="E46" s="43">
        <f t="shared" si="0"/>
        <v>50531.538461538461</v>
      </c>
      <c r="F46" s="33">
        <f t="shared" si="1"/>
        <v>56146.153846153844</v>
      </c>
      <c r="G46" s="33">
        <v>72990</v>
      </c>
      <c r="H46" s="34"/>
      <c r="I46" s="45">
        <f t="shared" si="3"/>
        <v>0</v>
      </c>
      <c r="J46" s="46" t="s">
        <v>79</v>
      </c>
    </row>
    <row r="47" spans="1:10" ht="30">
      <c r="A47" s="5">
        <v>42</v>
      </c>
      <c r="B47" s="38" t="s">
        <v>3</v>
      </c>
      <c r="C47" s="19" t="s">
        <v>26</v>
      </c>
      <c r="D47" s="19" t="s">
        <v>91</v>
      </c>
      <c r="E47" s="43">
        <f t="shared" si="0"/>
        <v>62300.769230769234</v>
      </c>
      <c r="F47" s="33">
        <f t="shared" si="1"/>
        <v>69223.076923076922</v>
      </c>
      <c r="G47" s="33">
        <v>89990</v>
      </c>
      <c r="H47" s="34"/>
      <c r="I47" s="45">
        <f t="shared" si="3"/>
        <v>0</v>
      </c>
      <c r="J47" s="46" t="s">
        <v>80</v>
      </c>
    </row>
    <row r="48" spans="1:10" ht="30">
      <c r="A48" s="5">
        <v>43</v>
      </c>
      <c r="B48" s="38" t="s">
        <v>3</v>
      </c>
      <c r="C48" s="19" t="s">
        <v>27</v>
      </c>
      <c r="D48" s="19" t="s">
        <v>91</v>
      </c>
      <c r="E48" s="43">
        <f t="shared" si="0"/>
        <v>62300.769230769234</v>
      </c>
      <c r="F48" s="33">
        <f t="shared" si="1"/>
        <v>69223.076923076922</v>
      </c>
      <c r="G48" s="33">
        <v>89990</v>
      </c>
      <c r="H48" s="34"/>
      <c r="I48" s="45">
        <f t="shared" si="3"/>
        <v>0</v>
      </c>
      <c r="J48" s="46" t="s">
        <v>80</v>
      </c>
    </row>
    <row r="49" spans="1:10" ht="30">
      <c r="A49" s="5">
        <v>44</v>
      </c>
      <c r="B49" s="38" t="s">
        <v>3</v>
      </c>
      <c r="C49" s="19" t="s">
        <v>44</v>
      </c>
      <c r="D49" s="19" t="s">
        <v>91</v>
      </c>
      <c r="E49" s="43">
        <f t="shared" si="0"/>
        <v>62300.769230769234</v>
      </c>
      <c r="F49" s="33">
        <f t="shared" si="1"/>
        <v>69223.076923076922</v>
      </c>
      <c r="G49" s="33">
        <v>89990</v>
      </c>
      <c r="H49" s="34"/>
      <c r="I49" s="45">
        <f t="shared" si="3"/>
        <v>0</v>
      </c>
      <c r="J49" s="46" t="s">
        <v>80</v>
      </c>
    </row>
    <row r="50" spans="1:10" ht="30">
      <c r="A50" s="5">
        <v>45</v>
      </c>
      <c r="B50" s="38" t="s">
        <v>4</v>
      </c>
      <c r="C50" s="19" t="s">
        <v>45</v>
      </c>
      <c r="D50" s="19" t="s">
        <v>91</v>
      </c>
      <c r="E50" s="43">
        <f t="shared" si="0"/>
        <v>68531.538461538468</v>
      </c>
      <c r="F50" s="33">
        <f t="shared" si="1"/>
        <v>76146.153846153844</v>
      </c>
      <c r="G50" s="33">
        <v>98990</v>
      </c>
      <c r="H50" s="34"/>
      <c r="I50" s="45">
        <f t="shared" si="3"/>
        <v>0</v>
      </c>
      <c r="J50" s="46" t="s">
        <v>81</v>
      </c>
    </row>
    <row r="51" spans="1:10" ht="30">
      <c r="A51" s="5">
        <v>46</v>
      </c>
      <c r="B51" s="38" t="s">
        <v>4</v>
      </c>
      <c r="C51" s="19" t="s">
        <v>28</v>
      </c>
      <c r="D51" s="19" t="s">
        <v>91</v>
      </c>
      <c r="E51" s="43">
        <f t="shared" si="0"/>
        <v>68531.538461538468</v>
      </c>
      <c r="F51" s="33">
        <f t="shared" si="1"/>
        <v>76146.153846153844</v>
      </c>
      <c r="G51" s="33">
        <v>98990</v>
      </c>
      <c r="H51" s="34"/>
      <c r="I51" s="45">
        <f t="shared" si="3"/>
        <v>0</v>
      </c>
      <c r="J51" s="46" t="s">
        <v>81</v>
      </c>
    </row>
    <row r="52" spans="1:10" ht="30">
      <c r="A52" s="5">
        <v>47</v>
      </c>
      <c r="B52" s="38" t="s">
        <v>4</v>
      </c>
      <c r="C52" s="19" t="s">
        <v>44</v>
      </c>
      <c r="D52" s="19" t="s">
        <v>91</v>
      </c>
      <c r="E52" s="43">
        <f t="shared" si="0"/>
        <v>68531.538461538468</v>
      </c>
      <c r="F52" s="33">
        <f t="shared" si="1"/>
        <v>76146.153846153844</v>
      </c>
      <c r="G52" s="33">
        <v>98990</v>
      </c>
      <c r="H52" s="34"/>
      <c r="I52" s="45">
        <f t="shared" si="3"/>
        <v>0</v>
      </c>
      <c r="J52" s="46" t="s">
        <v>81</v>
      </c>
    </row>
    <row r="53" spans="1:10">
      <c r="A53" s="5">
        <v>48</v>
      </c>
      <c r="B53" s="38" t="s">
        <v>5</v>
      </c>
      <c r="C53" s="19" t="s">
        <v>27</v>
      </c>
      <c r="D53" s="19" t="s">
        <v>92</v>
      </c>
      <c r="E53" s="43">
        <f t="shared" si="0"/>
        <v>55377.692307692305</v>
      </c>
      <c r="F53" s="33">
        <f t="shared" si="1"/>
        <v>61530.769230769227</v>
      </c>
      <c r="G53" s="33">
        <v>79990</v>
      </c>
      <c r="H53" s="34"/>
      <c r="I53" s="45">
        <f t="shared" si="3"/>
        <v>0</v>
      </c>
      <c r="J53" s="46" t="s">
        <v>40</v>
      </c>
    </row>
    <row r="54" spans="1:10">
      <c r="A54" s="5">
        <v>49</v>
      </c>
      <c r="B54" s="38" t="s">
        <v>5</v>
      </c>
      <c r="C54" s="19" t="s">
        <v>46</v>
      </c>
      <c r="D54" s="19" t="s">
        <v>92</v>
      </c>
      <c r="E54" s="43">
        <f t="shared" si="0"/>
        <v>55377.692307692305</v>
      </c>
      <c r="F54" s="33">
        <f t="shared" si="1"/>
        <v>61530.769230769227</v>
      </c>
      <c r="G54" s="33">
        <v>79990</v>
      </c>
      <c r="H54" s="34"/>
      <c r="I54" s="45">
        <f t="shared" si="3"/>
        <v>0</v>
      </c>
      <c r="J54" s="46" t="s">
        <v>40</v>
      </c>
    </row>
    <row r="55" spans="1:10">
      <c r="A55" s="5">
        <v>50</v>
      </c>
      <c r="B55" s="38" t="s">
        <v>5</v>
      </c>
      <c r="C55" s="19" t="s">
        <v>26</v>
      </c>
      <c r="D55" s="19" t="s">
        <v>92</v>
      </c>
      <c r="E55" s="43">
        <f t="shared" si="0"/>
        <v>55377.692307692305</v>
      </c>
      <c r="F55" s="33">
        <f t="shared" si="1"/>
        <v>61530.769230769227</v>
      </c>
      <c r="G55" s="33">
        <v>79990</v>
      </c>
      <c r="H55" s="34"/>
      <c r="I55" s="45">
        <f t="shared" si="3"/>
        <v>0</v>
      </c>
      <c r="J55" s="46" t="s">
        <v>40</v>
      </c>
    </row>
    <row r="56" spans="1:10">
      <c r="A56" s="5">
        <v>51</v>
      </c>
      <c r="B56" s="38" t="s">
        <v>5</v>
      </c>
      <c r="C56" s="19" t="s">
        <v>44</v>
      </c>
      <c r="D56" s="19" t="s">
        <v>92</v>
      </c>
      <c r="E56" s="43">
        <f t="shared" si="0"/>
        <v>55377.692307692305</v>
      </c>
      <c r="F56" s="33">
        <f t="shared" si="1"/>
        <v>61530.769230769227</v>
      </c>
      <c r="G56" s="33">
        <v>79990</v>
      </c>
      <c r="H56" s="34"/>
      <c r="I56" s="45">
        <f t="shared" si="3"/>
        <v>0</v>
      </c>
      <c r="J56" s="46" t="s">
        <v>40</v>
      </c>
    </row>
    <row r="57" spans="1:10">
      <c r="A57" s="5">
        <v>52</v>
      </c>
      <c r="B57" s="39" t="s">
        <v>17</v>
      </c>
      <c r="C57" s="19" t="s">
        <v>26</v>
      </c>
      <c r="D57" s="19" t="s">
        <v>92</v>
      </c>
      <c r="E57" s="43">
        <f t="shared" si="0"/>
        <v>56762.307692307688</v>
      </c>
      <c r="F57" s="33">
        <f t="shared" si="1"/>
        <v>63069.230769230766</v>
      </c>
      <c r="G57" s="33">
        <v>81990</v>
      </c>
      <c r="H57" s="34"/>
      <c r="I57" s="45">
        <f t="shared" si="3"/>
        <v>0</v>
      </c>
      <c r="J57" s="46" t="s">
        <v>39</v>
      </c>
    </row>
    <row r="58" spans="1:10">
      <c r="A58" s="5">
        <v>53</v>
      </c>
      <c r="B58" s="39" t="s">
        <v>17</v>
      </c>
      <c r="C58" s="19" t="s">
        <v>44</v>
      </c>
      <c r="D58" s="19" t="s">
        <v>92</v>
      </c>
      <c r="E58" s="43">
        <f t="shared" si="0"/>
        <v>56762.307692307688</v>
      </c>
      <c r="F58" s="33">
        <f t="shared" si="1"/>
        <v>63069.230769230766</v>
      </c>
      <c r="G58" s="33">
        <v>81990</v>
      </c>
      <c r="H58" s="34"/>
      <c r="I58" s="45">
        <f t="shared" si="3"/>
        <v>0</v>
      </c>
      <c r="J58" s="46" t="s">
        <v>39</v>
      </c>
    </row>
    <row r="59" spans="1:10">
      <c r="A59" s="5">
        <v>54</v>
      </c>
      <c r="B59" s="39" t="s">
        <v>17</v>
      </c>
      <c r="C59" s="19" t="s">
        <v>45</v>
      </c>
      <c r="D59" s="19" t="s">
        <v>92</v>
      </c>
      <c r="E59" s="43">
        <f t="shared" si="0"/>
        <v>56762.307692307688</v>
      </c>
      <c r="F59" s="33">
        <f t="shared" si="1"/>
        <v>63069.230769230766</v>
      </c>
      <c r="G59" s="33">
        <v>81990</v>
      </c>
      <c r="H59" s="34"/>
      <c r="I59" s="45">
        <f t="shared" si="3"/>
        <v>0</v>
      </c>
      <c r="J59" s="46" t="s">
        <v>39</v>
      </c>
    </row>
    <row r="60" spans="1:10">
      <c r="A60" s="5">
        <v>55</v>
      </c>
      <c r="B60" s="39" t="s">
        <v>18</v>
      </c>
      <c r="C60" s="19" t="s">
        <v>26</v>
      </c>
      <c r="D60" s="19" t="s">
        <v>92</v>
      </c>
      <c r="E60" s="43">
        <f t="shared" si="0"/>
        <v>69223.846153846156</v>
      </c>
      <c r="F60" s="33">
        <f t="shared" si="1"/>
        <v>76915.38461538461</v>
      </c>
      <c r="G60" s="33">
        <v>99990</v>
      </c>
      <c r="H60" s="34"/>
      <c r="I60" s="45">
        <f t="shared" si="3"/>
        <v>0</v>
      </c>
      <c r="J60" s="46" t="s">
        <v>41</v>
      </c>
    </row>
    <row r="61" spans="1:10">
      <c r="A61" s="5">
        <v>56</v>
      </c>
      <c r="B61" s="39" t="s">
        <v>18</v>
      </c>
      <c r="C61" s="19" t="s">
        <v>44</v>
      </c>
      <c r="D61" s="19" t="s">
        <v>92</v>
      </c>
      <c r="E61" s="43">
        <f t="shared" si="0"/>
        <v>69223.846153846156</v>
      </c>
      <c r="F61" s="33">
        <f t="shared" si="1"/>
        <v>76915.38461538461</v>
      </c>
      <c r="G61" s="33">
        <v>99990</v>
      </c>
      <c r="H61" s="34"/>
      <c r="I61" s="45">
        <f t="shared" si="3"/>
        <v>0</v>
      </c>
      <c r="J61" s="46" t="s">
        <v>41</v>
      </c>
    </row>
    <row r="62" spans="1:10">
      <c r="A62" s="5">
        <v>57</v>
      </c>
      <c r="B62" s="39" t="s">
        <v>18</v>
      </c>
      <c r="C62" s="19" t="s">
        <v>45</v>
      </c>
      <c r="D62" s="19" t="s">
        <v>92</v>
      </c>
      <c r="E62" s="43">
        <f t="shared" si="0"/>
        <v>69223.846153846156</v>
      </c>
      <c r="F62" s="33">
        <f t="shared" si="1"/>
        <v>76915.38461538461</v>
      </c>
      <c r="G62" s="33">
        <v>99990</v>
      </c>
      <c r="H62" s="34"/>
      <c r="I62" s="45">
        <f t="shared" si="3"/>
        <v>0</v>
      </c>
      <c r="J62" s="46" t="s">
        <v>41</v>
      </c>
    </row>
    <row r="63" spans="1:10" ht="15.75">
      <c r="A63" s="5">
        <v>58</v>
      </c>
      <c r="B63" s="39" t="s">
        <v>31</v>
      </c>
      <c r="C63" s="19" t="s">
        <v>27</v>
      </c>
      <c r="D63" s="19" t="s">
        <v>93</v>
      </c>
      <c r="E63" s="43">
        <f t="shared" si="0"/>
        <v>78916.153846153844</v>
      </c>
      <c r="F63" s="33">
        <f t="shared" si="1"/>
        <v>87684.615384615376</v>
      </c>
      <c r="G63" s="33">
        <v>113990</v>
      </c>
      <c r="H63" s="34"/>
      <c r="I63" s="45">
        <f t="shared" si="3"/>
        <v>0</v>
      </c>
      <c r="J63" s="49" t="s">
        <v>78</v>
      </c>
    </row>
    <row r="64" spans="1:10" ht="15.75">
      <c r="A64" s="5">
        <v>59</v>
      </c>
      <c r="B64" s="39" t="s">
        <v>31</v>
      </c>
      <c r="C64" s="19" t="s">
        <v>32</v>
      </c>
      <c r="D64" s="19" t="s">
        <v>93</v>
      </c>
      <c r="E64" s="43">
        <f t="shared" si="0"/>
        <v>78916.153846153844</v>
      </c>
      <c r="F64" s="33">
        <f t="shared" si="1"/>
        <v>87684.615384615376</v>
      </c>
      <c r="G64" s="33">
        <v>113990</v>
      </c>
      <c r="H64" s="34"/>
      <c r="I64" s="45">
        <f t="shared" si="3"/>
        <v>0</v>
      </c>
      <c r="J64" s="49" t="s">
        <v>78</v>
      </c>
    </row>
    <row r="65" spans="1:10" ht="15.75">
      <c r="A65" s="5">
        <v>60</v>
      </c>
      <c r="B65" s="39" t="s">
        <v>33</v>
      </c>
      <c r="C65" s="19" t="s">
        <v>27</v>
      </c>
      <c r="D65" s="19" t="s">
        <v>93</v>
      </c>
      <c r="E65" s="43">
        <f t="shared" si="0"/>
        <v>78916.153846153844</v>
      </c>
      <c r="F65" s="33">
        <f t="shared" si="1"/>
        <v>87684.615384615376</v>
      </c>
      <c r="G65" s="33">
        <v>113990</v>
      </c>
      <c r="H65" s="34"/>
      <c r="I65" s="45">
        <f t="shared" si="3"/>
        <v>0</v>
      </c>
      <c r="J65" s="49" t="s">
        <v>78</v>
      </c>
    </row>
    <row r="66" spans="1:10" ht="15.75">
      <c r="A66" s="5">
        <v>61</v>
      </c>
      <c r="B66" s="39" t="s">
        <v>33</v>
      </c>
      <c r="C66" s="19" t="s">
        <v>32</v>
      </c>
      <c r="D66" s="19" t="s">
        <v>93</v>
      </c>
      <c r="E66" s="43">
        <f t="shared" si="0"/>
        <v>78916.153846153844</v>
      </c>
      <c r="F66" s="33">
        <f t="shared" si="1"/>
        <v>87684.615384615376</v>
      </c>
      <c r="G66" s="33">
        <v>113990</v>
      </c>
      <c r="H66" s="34"/>
      <c r="I66" s="45">
        <f t="shared" si="3"/>
        <v>0</v>
      </c>
      <c r="J66" s="49" t="s">
        <v>78</v>
      </c>
    </row>
    <row r="67" spans="1:10" ht="30">
      <c r="A67" s="5">
        <v>62</v>
      </c>
      <c r="B67" s="38" t="s">
        <v>14</v>
      </c>
      <c r="C67" s="19" t="s">
        <v>26</v>
      </c>
      <c r="D67" s="19" t="s">
        <v>94</v>
      </c>
      <c r="E67" s="43">
        <f t="shared" si="0"/>
        <v>69223.846153846156</v>
      </c>
      <c r="F67" s="33">
        <f t="shared" si="1"/>
        <v>76915.38461538461</v>
      </c>
      <c r="G67" s="33">
        <v>99990</v>
      </c>
      <c r="H67" s="34"/>
      <c r="I67" s="45">
        <f t="shared" si="3"/>
        <v>0</v>
      </c>
      <c r="J67" s="46" t="s">
        <v>42</v>
      </c>
    </row>
    <row r="68" spans="1:10" ht="30">
      <c r="A68" s="5">
        <v>63</v>
      </c>
      <c r="B68" s="38" t="s">
        <v>14</v>
      </c>
      <c r="C68" s="19" t="s">
        <v>44</v>
      </c>
      <c r="D68" s="19" t="s">
        <v>94</v>
      </c>
      <c r="E68" s="43">
        <f t="shared" si="0"/>
        <v>69223.846153846156</v>
      </c>
      <c r="F68" s="33">
        <f t="shared" si="1"/>
        <v>76915.38461538461</v>
      </c>
      <c r="G68" s="33">
        <v>99990</v>
      </c>
      <c r="H68" s="34"/>
      <c r="I68" s="45">
        <f t="shared" si="3"/>
        <v>0</v>
      </c>
      <c r="J68" s="46" t="s">
        <v>42</v>
      </c>
    </row>
    <row r="69" spans="1:10" ht="30">
      <c r="A69" s="5">
        <v>64</v>
      </c>
      <c r="B69" s="38" t="s">
        <v>14</v>
      </c>
      <c r="C69" s="19" t="s">
        <v>23</v>
      </c>
      <c r="D69" s="19" t="s">
        <v>94</v>
      </c>
      <c r="E69" s="43">
        <f t="shared" si="0"/>
        <v>69223.846153846156</v>
      </c>
      <c r="F69" s="33">
        <f t="shared" si="1"/>
        <v>76915.38461538461</v>
      </c>
      <c r="G69" s="33">
        <v>99990</v>
      </c>
      <c r="H69" s="34"/>
      <c r="I69" s="45">
        <f t="shared" si="3"/>
        <v>0</v>
      </c>
      <c r="J69" s="46" t="s">
        <v>42</v>
      </c>
    </row>
    <row r="70" spans="1:10">
      <c r="A70" s="5">
        <v>65</v>
      </c>
      <c r="B70" s="38" t="s">
        <v>49</v>
      </c>
      <c r="C70" s="19" t="s">
        <v>26</v>
      </c>
      <c r="D70" s="19" t="s">
        <v>95</v>
      </c>
      <c r="E70" s="43">
        <f t="shared" ref="E70:E77" si="4">F70*0.9</f>
        <v>138454.61538461538</v>
      </c>
      <c r="F70" s="33">
        <f t="shared" ref="F70:F77" si="5">G70/1.3</f>
        <v>153838.46153846153</v>
      </c>
      <c r="G70" s="33">
        <v>199990</v>
      </c>
      <c r="H70" s="34"/>
      <c r="I70" s="45">
        <f t="shared" ref="I70:I87" si="6">SUM(E70*H70)</f>
        <v>0</v>
      </c>
      <c r="J70" s="46" t="s">
        <v>48</v>
      </c>
    </row>
    <row r="71" spans="1:10">
      <c r="A71" s="5">
        <v>66</v>
      </c>
      <c r="B71" s="38" t="s">
        <v>49</v>
      </c>
      <c r="C71" s="19" t="s">
        <v>32</v>
      </c>
      <c r="D71" s="19" t="s">
        <v>95</v>
      </c>
      <c r="E71" s="43">
        <f t="shared" si="4"/>
        <v>138454.61538461538</v>
      </c>
      <c r="F71" s="33">
        <f t="shared" si="5"/>
        <v>153838.46153846153</v>
      </c>
      <c r="G71" s="33">
        <v>199990</v>
      </c>
      <c r="H71" s="34"/>
      <c r="I71" s="45">
        <f t="shared" si="6"/>
        <v>0</v>
      </c>
      <c r="J71" s="46" t="s">
        <v>48</v>
      </c>
    </row>
    <row r="72" spans="1:10">
      <c r="A72" s="5">
        <v>67</v>
      </c>
      <c r="B72" s="38" t="s">
        <v>34</v>
      </c>
      <c r="C72" s="19" t="s">
        <v>26</v>
      </c>
      <c r="D72" s="19" t="s">
        <v>95</v>
      </c>
      <c r="E72" s="43">
        <f t="shared" si="4"/>
        <v>85146.923076923063</v>
      </c>
      <c r="F72" s="33">
        <f t="shared" si="5"/>
        <v>94607.692307692298</v>
      </c>
      <c r="G72" s="33">
        <v>122990</v>
      </c>
      <c r="H72" s="34"/>
      <c r="I72" s="45">
        <f t="shared" si="6"/>
        <v>0</v>
      </c>
      <c r="J72" s="46" t="s">
        <v>82</v>
      </c>
    </row>
    <row r="73" spans="1:10">
      <c r="A73" s="5">
        <v>68</v>
      </c>
      <c r="B73" s="38" t="s">
        <v>34</v>
      </c>
      <c r="C73" s="19" t="s">
        <v>44</v>
      </c>
      <c r="D73" s="19" t="s">
        <v>95</v>
      </c>
      <c r="E73" s="43">
        <f t="shared" si="4"/>
        <v>85146.923076923063</v>
      </c>
      <c r="F73" s="33">
        <f t="shared" si="5"/>
        <v>94607.692307692298</v>
      </c>
      <c r="G73" s="33">
        <v>122990</v>
      </c>
      <c r="H73" s="34"/>
      <c r="I73" s="45">
        <f t="shared" si="6"/>
        <v>0</v>
      </c>
      <c r="J73" s="46" t="s">
        <v>82</v>
      </c>
    </row>
    <row r="74" spans="1:10">
      <c r="A74" s="5">
        <v>69</v>
      </c>
      <c r="B74" s="38" t="s">
        <v>34</v>
      </c>
      <c r="C74" s="19" t="s">
        <v>23</v>
      </c>
      <c r="D74" s="19" t="s">
        <v>95</v>
      </c>
      <c r="E74" s="43">
        <f t="shared" si="4"/>
        <v>85146.923076923063</v>
      </c>
      <c r="F74" s="33">
        <f t="shared" si="5"/>
        <v>94607.692307692298</v>
      </c>
      <c r="G74" s="33">
        <v>122990</v>
      </c>
      <c r="H74" s="34"/>
      <c r="I74" s="45">
        <f t="shared" si="6"/>
        <v>0</v>
      </c>
      <c r="J74" s="46" t="s">
        <v>82</v>
      </c>
    </row>
    <row r="75" spans="1:10">
      <c r="A75" s="5">
        <v>70</v>
      </c>
      <c r="B75" s="38" t="s">
        <v>43</v>
      </c>
      <c r="C75" s="19" t="s">
        <v>26</v>
      </c>
      <c r="D75" s="19" t="s">
        <v>95</v>
      </c>
      <c r="E75" s="43">
        <f t="shared" si="4"/>
        <v>93454.615384615376</v>
      </c>
      <c r="F75" s="33">
        <f t="shared" si="5"/>
        <v>103838.46153846153</v>
      </c>
      <c r="G75" s="33">
        <v>134990</v>
      </c>
      <c r="H75" s="34"/>
      <c r="I75" s="45">
        <f t="shared" si="6"/>
        <v>0</v>
      </c>
      <c r="J75" s="46" t="s">
        <v>83</v>
      </c>
    </row>
    <row r="76" spans="1:10">
      <c r="A76" s="5">
        <v>71</v>
      </c>
      <c r="B76" s="38" t="s">
        <v>43</v>
      </c>
      <c r="C76" s="19" t="s">
        <v>23</v>
      </c>
      <c r="D76" s="19" t="s">
        <v>95</v>
      </c>
      <c r="E76" s="43">
        <f t="shared" si="4"/>
        <v>93454.615384615376</v>
      </c>
      <c r="F76" s="33">
        <f t="shared" si="5"/>
        <v>103838.46153846153</v>
      </c>
      <c r="G76" s="33">
        <v>134990</v>
      </c>
      <c r="H76" s="34"/>
      <c r="I76" s="45">
        <f t="shared" si="6"/>
        <v>0</v>
      </c>
      <c r="J76" s="46" t="s">
        <v>83</v>
      </c>
    </row>
    <row r="77" spans="1:10">
      <c r="A77" s="5">
        <v>72</v>
      </c>
      <c r="B77" s="38" t="s">
        <v>43</v>
      </c>
      <c r="C77" s="19" t="s">
        <v>44</v>
      </c>
      <c r="D77" s="19" t="s">
        <v>95</v>
      </c>
      <c r="E77" s="43">
        <f t="shared" si="4"/>
        <v>93454.615384615376</v>
      </c>
      <c r="F77" s="33">
        <f t="shared" si="5"/>
        <v>103838.46153846153</v>
      </c>
      <c r="G77" s="33">
        <v>134990</v>
      </c>
      <c r="H77" s="34"/>
      <c r="I77" s="45">
        <f t="shared" si="6"/>
        <v>0</v>
      </c>
      <c r="J77" s="46" t="s">
        <v>83</v>
      </c>
    </row>
    <row r="78" spans="1:10">
      <c r="A78" s="5">
        <v>73</v>
      </c>
      <c r="B78" s="40" t="s">
        <v>15</v>
      </c>
      <c r="C78" s="19" t="s">
        <v>26</v>
      </c>
      <c r="D78" s="19" t="s">
        <v>98</v>
      </c>
      <c r="E78" s="43">
        <f>F78*0.9</f>
        <v>83070</v>
      </c>
      <c r="F78" s="33">
        <f>G78/1.3</f>
        <v>92300</v>
      </c>
      <c r="G78" s="33">
        <v>119990</v>
      </c>
      <c r="H78" s="34"/>
      <c r="I78" s="45">
        <f t="shared" si="6"/>
        <v>0</v>
      </c>
      <c r="J78" s="47"/>
    </row>
    <row r="79" spans="1:10">
      <c r="A79" s="5">
        <v>74</v>
      </c>
      <c r="B79" s="40" t="s">
        <v>15</v>
      </c>
      <c r="C79" s="19" t="s">
        <v>44</v>
      </c>
      <c r="D79" s="19" t="s">
        <v>98</v>
      </c>
      <c r="E79" s="43">
        <f t="shared" ref="E79:E81" si="7">F79*0.9</f>
        <v>83070</v>
      </c>
      <c r="F79" s="33">
        <f t="shared" ref="F79:F81" si="8">G79/1.3</f>
        <v>92300</v>
      </c>
      <c r="G79" s="33">
        <v>119990</v>
      </c>
      <c r="H79" s="34"/>
      <c r="I79" s="45">
        <f t="shared" si="6"/>
        <v>0</v>
      </c>
      <c r="J79" s="47"/>
    </row>
    <row r="80" spans="1:10">
      <c r="A80" s="5">
        <v>75</v>
      </c>
      <c r="B80" s="38" t="s">
        <v>16</v>
      </c>
      <c r="C80" s="20" t="s">
        <v>28</v>
      </c>
      <c r="D80" s="19" t="s">
        <v>98</v>
      </c>
      <c r="E80" s="43">
        <f t="shared" si="7"/>
        <v>93454.615384615376</v>
      </c>
      <c r="F80" s="33">
        <f t="shared" si="8"/>
        <v>103838.46153846153</v>
      </c>
      <c r="G80" s="33">
        <v>134990</v>
      </c>
      <c r="H80" s="34"/>
      <c r="I80" s="45">
        <f t="shared" si="6"/>
        <v>0</v>
      </c>
      <c r="J80" s="47"/>
    </row>
    <row r="81" spans="1:10">
      <c r="A81" s="5">
        <v>76</v>
      </c>
      <c r="B81" s="38" t="s">
        <v>16</v>
      </c>
      <c r="C81" s="19" t="s">
        <v>44</v>
      </c>
      <c r="D81" s="19" t="s">
        <v>98</v>
      </c>
      <c r="E81" s="43">
        <f t="shared" si="7"/>
        <v>93454.615384615376</v>
      </c>
      <c r="F81" s="33">
        <f t="shared" si="8"/>
        <v>103838.46153846153</v>
      </c>
      <c r="G81" s="33">
        <v>134990</v>
      </c>
      <c r="H81" s="34"/>
      <c r="I81" s="45">
        <f t="shared" si="6"/>
        <v>0</v>
      </c>
      <c r="J81" s="47"/>
    </row>
    <row r="82" spans="1:10">
      <c r="A82" s="5">
        <v>77</v>
      </c>
      <c r="B82" s="41" t="s">
        <v>50</v>
      </c>
      <c r="C82" s="22" t="s">
        <v>55</v>
      </c>
      <c r="D82" s="22" t="s">
        <v>92</v>
      </c>
      <c r="E82" s="43">
        <f t="shared" ref="E82:E87" si="9">F82*0.9</f>
        <v>69223.846153846156</v>
      </c>
      <c r="F82" s="33">
        <f t="shared" ref="F82:F87" si="10">G82/1.3</f>
        <v>76915.38461538461</v>
      </c>
      <c r="G82" s="33">
        <v>99990</v>
      </c>
      <c r="H82" s="23"/>
      <c r="I82" s="45">
        <f t="shared" si="6"/>
        <v>0</v>
      </c>
      <c r="J82" s="36"/>
    </row>
    <row r="83" spans="1:10">
      <c r="A83" s="5">
        <v>78</v>
      </c>
      <c r="B83" s="41" t="s">
        <v>50</v>
      </c>
      <c r="C83" s="22" t="s">
        <v>55</v>
      </c>
      <c r="D83" s="22" t="s">
        <v>92</v>
      </c>
      <c r="E83" s="43">
        <f t="shared" si="9"/>
        <v>69223.846153846156</v>
      </c>
      <c r="F83" s="33">
        <f t="shared" si="10"/>
        <v>76915.38461538461</v>
      </c>
      <c r="G83" s="33">
        <v>99990</v>
      </c>
      <c r="H83" s="23"/>
      <c r="I83" s="45">
        <f t="shared" si="6"/>
        <v>0</v>
      </c>
      <c r="J83" s="36"/>
    </row>
    <row r="84" spans="1:10">
      <c r="A84" s="5">
        <v>79</v>
      </c>
      <c r="B84" s="41" t="s">
        <v>51</v>
      </c>
      <c r="C84" s="22" t="s">
        <v>46</v>
      </c>
      <c r="D84" s="22" t="s">
        <v>96</v>
      </c>
      <c r="E84" s="43">
        <f t="shared" si="9"/>
        <v>66454.615384615376</v>
      </c>
      <c r="F84" s="33">
        <f t="shared" si="10"/>
        <v>73838.461538461532</v>
      </c>
      <c r="G84" s="33">
        <v>95990</v>
      </c>
      <c r="H84" s="23"/>
      <c r="I84" s="45">
        <f t="shared" si="6"/>
        <v>0</v>
      </c>
      <c r="J84" s="36"/>
    </row>
    <row r="85" spans="1:10">
      <c r="A85" s="5">
        <v>80</v>
      </c>
      <c r="B85" s="41" t="s">
        <v>51</v>
      </c>
      <c r="C85" s="22" t="s">
        <v>46</v>
      </c>
      <c r="D85" s="22" t="s">
        <v>96</v>
      </c>
      <c r="E85" s="43">
        <f t="shared" si="9"/>
        <v>66454.615384615376</v>
      </c>
      <c r="F85" s="33">
        <f t="shared" si="10"/>
        <v>73838.461538461532</v>
      </c>
      <c r="G85" s="33">
        <v>95990</v>
      </c>
      <c r="H85" s="23"/>
      <c r="I85" s="45">
        <f t="shared" si="6"/>
        <v>0</v>
      </c>
      <c r="J85" s="36"/>
    </row>
    <row r="86" spans="1:10">
      <c r="A86" s="5">
        <v>81</v>
      </c>
      <c r="B86" s="41" t="s">
        <v>52</v>
      </c>
      <c r="C86" s="22" t="s">
        <v>54</v>
      </c>
      <c r="D86" s="22" t="s">
        <v>97</v>
      </c>
      <c r="E86" s="43">
        <f t="shared" si="9"/>
        <v>76146.923076923063</v>
      </c>
      <c r="F86" s="33">
        <f t="shared" si="10"/>
        <v>84607.692307692298</v>
      </c>
      <c r="G86" s="33">
        <v>109990</v>
      </c>
      <c r="H86" s="23"/>
      <c r="I86" s="45">
        <f t="shared" si="6"/>
        <v>0</v>
      </c>
      <c r="J86" s="36"/>
    </row>
    <row r="87" spans="1:10">
      <c r="A87" s="5">
        <v>82</v>
      </c>
      <c r="B87" s="41" t="s">
        <v>52</v>
      </c>
      <c r="C87" s="22" t="s">
        <v>53</v>
      </c>
      <c r="D87" s="22" t="s">
        <v>97</v>
      </c>
      <c r="E87" s="43">
        <f t="shared" si="9"/>
        <v>76146.923076923063</v>
      </c>
      <c r="F87" s="33">
        <f t="shared" si="10"/>
        <v>84607.692307692298</v>
      </c>
      <c r="G87" s="33">
        <v>109990</v>
      </c>
      <c r="H87" s="23"/>
      <c r="I87" s="45">
        <f t="shared" si="6"/>
        <v>0</v>
      </c>
      <c r="J87" s="36"/>
    </row>
    <row r="88" spans="1:10">
      <c r="C88" s="21"/>
      <c r="D88" s="21"/>
    </row>
  </sheetData>
  <mergeCells count="5">
    <mergeCell ref="J2:J3"/>
    <mergeCell ref="A3:C3"/>
    <mergeCell ref="H2:H4"/>
    <mergeCell ref="I2:I3"/>
    <mergeCell ref="A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Условия предзаказ</vt:lpstr>
      <vt:lpstr>Прайс лист ELTRECO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2026-08-18T11:54:27Z</dcterms:modified>
</cp:coreProperties>
</file>